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.dep.mos.ru\dfs\Public\Отдел_МБО\МЕЖБЮДЖЕТНЫЕ ТРАНСФЕРТЫ ВМО\открытость-ДОРОЖНАЯ КАРТА-исполнение МБТ ВМО\2024\За 2024 год\"/>
    </mc:Choice>
  </mc:AlternateContent>
  <bookViews>
    <workbookView xWindow="0" yWindow="0" windowWidth="28800" windowHeight="12300"/>
  </bookViews>
  <sheets>
    <sheet name="2024" sheetId="2" r:id="rId1"/>
  </sheets>
  <definedNames>
    <definedName name="_xlnm._FilterDatabase" localSheetId="0" hidden="1">'2024'!$A$10:$CG$173</definedName>
    <definedName name="_xlnm.Print_Titles" localSheetId="0">'2024'!$A:$A,'2024'!$4:$7</definedName>
    <definedName name="_xlnm.Print_Area" localSheetId="0">'2024'!$A$1:$CK$173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2" l="1"/>
  <c r="AN10" i="2"/>
  <c r="AF8" i="2"/>
  <c r="M8" i="2"/>
  <c r="I8" i="2"/>
  <c r="CF130" i="2" l="1"/>
  <c r="CF117" i="2"/>
  <c r="CF104" i="2"/>
  <c r="CF93" i="2"/>
  <c r="CF84" i="2"/>
  <c r="CF66" i="2"/>
  <c r="CF49" i="2"/>
  <c r="CF43" i="2"/>
  <c r="CF29" i="2"/>
  <c r="CF12" i="2"/>
  <c r="AM172" i="2"/>
  <c r="AE172" i="2" s="1"/>
  <c r="BP13" i="2"/>
  <c r="BO170" i="2"/>
  <c r="BO168" i="2"/>
  <c r="BO166" i="2"/>
  <c r="BO164" i="2"/>
  <c r="BO163" i="2"/>
  <c r="BO162" i="2"/>
  <c r="BO160" i="2"/>
  <c r="BO159" i="2"/>
  <c r="BO158" i="2"/>
  <c r="BO157" i="2"/>
  <c r="BO156" i="2"/>
  <c r="BO155" i="2"/>
  <c r="BO153" i="2"/>
  <c r="BO151" i="2"/>
  <c r="BO150" i="2"/>
  <c r="BO146" i="2"/>
  <c r="BO145" i="2"/>
  <c r="BO144" i="2"/>
  <c r="BO143" i="2"/>
  <c r="BO142" i="2"/>
  <c r="BO141" i="2"/>
  <c r="BO140" i="2"/>
  <c r="BO139" i="2"/>
  <c r="BO138" i="2"/>
  <c r="BO137" i="2"/>
  <c r="BO136" i="2"/>
  <c r="BO135" i="2"/>
  <c r="BO134" i="2"/>
  <c r="BO133" i="2"/>
  <c r="BO132" i="2"/>
  <c r="BO131" i="2"/>
  <c r="BO129" i="2"/>
  <c r="BO128" i="2"/>
  <c r="BO127" i="2"/>
  <c r="BO126" i="2"/>
  <c r="BO125" i="2"/>
  <c r="BO124" i="2"/>
  <c r="BO123" i="2"/>
  <c r="BO122" i="2"/>
  <c r="BO121" i="2"/>
  <c r="BO120" i="2"/>
  <c r="BO119" i="2"/>
  <c r="BO118" i="2"/>
  <c r="BO116" i="2"/>
  <c r="BO115" i="2"/>
  <c r="BO114" i="2"/>
  <c r="BO113" i="2"/>
  <c r="BO112" i="2"/>
  <c r="BO111" i="2"/>
  <c r="BO110" i="2"/>
  <c r="BO109" i="2"/>
  <c r="BO108" i="2"/>
  <c r="BO107" i="2"/>
  <c r="BO106" i="2"/>
  <c r="BO105" i="2"/>
  <c r="BO103" i="2"/>
  <c r="BO102" i="2"/>
  <c r="BO101" i="2"/>
  <c r="BO100" i="2"/>
  <c r="BO99" i="2"/>
  <c r="BO98" i="2"/>
  <c r="BO97" i="2"/>
  <c r="BO96" i="2"/>
  <c r="BO95" i="2"/>
  <c r="BO94" i="2"/>
  <c r="BO92" i="2"/>
  <c r="BO91" i="2"/>
  <c r="BO90" i="2"/>
  <c r="BO89" i="2"/>
  <c r="BO88" i="2"/>
  <c r="BO87" i="2"/>
  <c r="BO86" i="2"/>
  <c r="BO85" i="2"/>
  <c r="BO83" i="2"/>
  <c r="BO82" i="2"/>
  <c r="BO81" i="2"/>
  <c r="BO80" i="2"/>
  <c r="BO79" i="2"/>
  <c r="BO78" i="2"/>
  <c r="BO77" i="2"/>
  <c r="BO76" i="2"/>
  <c r="BO75" i="2"/>
  <c r="BO74" i="2"/>
  <c r="BO73" i="2"/>
  <c r="BO72" i="2"/>
  <c r="BO71" i="2"/>
  <c r="BO70" i="2"/>
  <c r="BO69" i="2"/>
  <c r="BO68" i="2"/>
  <c r="BO67" i="2"/>
  <c r="BO65" i="2"/>
  <c r="BO64" i="2"/>
  <c r="BO63" i="2"/>
  <c r="BO62" i="2"/>
  <c r="BO61" i="2"/>
  <c r="BO60" i="2"/>
  <c r="BO59" i="2"/>
  <c r="BO58" i="2"/>
  <c r="BO57" i="2"/>
  <c r="BO56" i="2"/>
  <c r="BO55" i="2"/>
  <c r="BO54" i="2"/>
  <c r="BO53" i="2"/>
  <c r="BO52" i="2"/>
  <c r="BO51" i="2"/>
  <c r="BO50" i="2"/>
  <c r="BO48" i="2"/>
  <c r="BO47" i="2"/>
  <c r="BO46" i="2"/>
  <c r="BO45" i="2"/>
  <c r="BO44" i="2"/>
  <c r="BO42" i="2"/>
  <c r="BO41" i="2"/>
  <c r="BO40" i="2"/>
  <c r="BO39" i="2"/>
  <c r="BO38" i="2"/>
  <c r="BO37" i="2"/>
  <c r="BO36" i="2"/>
  <c r="BO35" i="2"/>
  <c r="BO34" i="2"/>
  <c r="BO33" i="2"/>
  <c r="BO32" i="2"/>
  <c r="BO31" i="2"/>
  <c r="BO30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13" i="2"/>
  <c r="BP157" i="2"/>
  <c r="BP170" i="2"/>
  <c r="BP168" i="2"/>
  <c r="BP166" i="2"/>
  <c r="BP164" i="2"/>
  <c r="BP163" i="2"/>
  <c r="BP162" i="2"/>
  <c r="BP160" i="2"/>
  <c r="BP159" i="2"/>
  <c r="BP158" i="2"/>
  <c r="BP156" i="2"/>
  <c r="BP155" i="2"/>
  <c r="BP153" i="2"/>
  <c r="BP151" i="2"/>
  <c r="BP150" i="2"/>
  <c r="BP146" i="2"/>
  <c r="BP145" i="2"/>
  <c r="BP144" i="2"/>
  <c r="BP143" i="2"/>
  <c r="BP142" i="2"/>
  <c r="BP141" i="2"/>
  <c r="BP140" i="2"/>
  <c r="BP139" i="2"/>
  <c r="BP138" i="2"/>
  <c r="BP137" i="2"/>
  <c r="BP136" i="2"/>
  <c r="BP135" i="2"/>
  <c r="BP134" i="2"/>
  <c r="BP133" i="2"/>
  <c r="BP132" i="2"/>
  <c r="BP131" i="2"/>
  <c r="BP129" i="2"/>
  <c r="BP128" i="2"/>
  <c r="BP127" i="2"/>
  <c r="BP126" i="2"/>
  <c r="BP125" i="2"/>
  <c r="BP124" i="2"/>
  <c r="BP123" i="2"/>
  <c r="BP122" i="2"/>
  <c r="BP121" i="2"/>
  <c r="BP120" i="2"/>
  <c r="BP119" i="2"/>
  <c r="BP118" i="2"/>
  <c r="BP116" i="2"/>
  <c r="BP115" i="2"/>
  <c r="BP114" i="2"/>
  <c r="BP113" i="2"/>
  <c r="BP112" i="2"/>
  <c r="BP111" i="2"/>
  <c r="BP110" i="2"/>
  <c r="BP109" i="2"/>
  <c r="BP108" i="2"/>
  <c r="BP107" i="2"/>
  <c r="BP106" i="2"/>
  <c r="BP105" i="2"/>
  <c r="BP103" i="2"/>
  <c r="BP102" i="2"/>
  <c r="BP101" i="2"/>
  <c r="BP100" i="2"/>
  <c r="BP99" i="2"/>
  <c r="BP98" i="2"/>
  <c r="BP97" i="2"/>
  <c r="BP96" i="2"/>
  <c r="BP95" i="2"/>
  <c r="BP94" i="2"/>
  <c r="BP92" i="2"/>
  <c r="BP91" i="2"/>
  <c r="BP90" i="2"/>
  <c r="BP89" i="2"/>
  <c r="BP88" i="2"/>
  <c r="BP87" i="2"/>
  <c r="BP86" i="2"/>
  <c r="BP85" i="2"/>
  <c r="BP83" i="2"/>
  <c r="BP82" i="2"/>
  <c r="BP81" i="2"/>
  <c r="BP80" i="2"/>
  <c r="BP79" i="2"/>
  <c r="BP78" i="2"/>
  <c r="BP77" i="2"/>
  <c r="BP76" i="2"/>
  <c r="BP75" i="2"/>
  <c r="BP74" i="2"/>
  <c r="BP73" i="2"/>
  <c r="BP72" i="2"/>
  <c r="BP71" i="2"/>
  <c r="BP70" i="2"/>
  <c r="BP69" i="2"/>
  <c r="BP68" i="2"/>
  <c r="BP67" i="2"/>
  <c r="BP65" i="2"/>
  <c r="BP64" i="2"/>
  <c r="BP63" i="2"/>
  <c r="BP62" i="2"/>
  <c r="BP61" i="2"/>
  <c r="BP60" i="2"/>
  <c r="BP59" i="2"/>
  <c r="BP58" i="2"/>
  <c r="BP57" i="2"/>
  <c r="BP56" i="2"/>
  <c r="BP55" i="2"/>
  <c r="BP54" i="2"/>
  <c r="BP53" i="2"/>
  <c r="BP52" i="2"/>
  <c r="BP51" i="2"/>
  <c r="BP50" i="2"/>
  <c r="BP48" i="2"/>
  <c r="BP47" i="2"/>
  <c r="BP46" i="2"/>
  <c r="BP45" i="2"/>
  <c r="BP44" i="2"/>
  <c r="BP42" i="2"/>
  <c r="BP41" i="2"/>
  <c r="BP40" i="2"/>
  <c r="BP39" i="2"/>
  <c r="BP38" i="2"/>
  <c r="BP37" i="2"/>
  <c r="BP36" i="2"/>
  <c r="BP35" i="2"/>
  <c r="BP34" i="2"/>
  <c r="BP33" i="2"/>
  <c r="BP32" i="2"/>
  <c r="BP31" i="2"/>
  <c r="BP30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CC159" i="2"/>
  <c r="CC157" i="2"/>
  <c r="CC156" i="2"/>
  <c r="BY150" i="2"/>
  <c r="BY151" i="2"/>
  <c r="BY153" i="2"/>
  <c r="BY155" i="2"/>
  <c r="BY157" i="2"/>
  <c r="BY158" i="2"/>
  <c r="BY159" i="2"/>
  <c r="BY160" i="2"/>
  <c r="BY162" i="2"/>
  <c r="BY163" i="2"/>
  <c r="BY164" i="2"/>
  <c r="BY166" i="2"/>
  <c r="BY168" i="2"/>
  <c r="BY170" i="2"/>
  <c r="BU159" i="2"/>
  <c r="BU157" i="2"/>
  <c r="BS172" i="2"/>
  <c r="BR172" i="2"/>
  <c r="BT161" i="2"/>
  <c r="BS161" i="2"/>
  <c r="BR161" i="2"/>
  <c r="BT149" i="2"/>
  <c r="BS149" i="2"/>
  <c r="BS147" i="2" s="1"/>
  <c r="BR149" i="2"/>
  <c r="BR147" i="2"/>
  <c r="BT130" i="2"/>
  <c r="BS130" i="2"/>
  <c r="BR130" i="2"/>
  <c r="BT117" i="2"/>
  <c r="BS117" i="2"/>
  <c r="BR117" i="2"/>
  <c r="BT104" i="2"/>
  <c r="BS104" i="2"/>
  <c r="BR104" i="2"/>
  <c r="BT93" i="2"/>
  <c r="BS93" i="2"/>
  <c r="BT84" i="2"/>
  <c r="BS84" i="2"/>
  <c r="BR84" i="2"/>
  <c r="BT66" i="2"/>
  <c r="BS66" i="2"/>
  <c r="BR66" i="2"/>
  <c r="BT49" i="2"/>
  <c r="BS49" i="2"/>
  <c r="BR49" i="2"/>
  <c r="BT43" i="2"/>
  <c r="BS43" i="2"/>
  <c r="BR43" i="2"/>
  <c r="BT29" i="2"/>
  <c r="BS29" i="2"/>
  <c r="BR29" i="2"/>
  <c r="BT12" i="2"/>
  <c r="BS12" i="2"/>
  <c r="BR12" i="2"/>
  <c r="BS10" i="2" l="1"/>
  <c r="BS8" i="2" s="1"/>
  <c r="CF10" i="2"/>
  <c r="CF8" i="2" s="1"/>
  <c r="BT147" i="2"/>
  <c r="BR10" i="2"/>
  <c r="BR8" i="2" s="1"/>
  <c r="BT10" i="2"/>
  <c r="M119" i="2"/>
  <c r="CG85" i="2"/>
  <c r="BT8" i="2" l="1"/>
  <c r="BU8" i="2" s="1"/>
  <c r="CK85" i="2"/>
  <c r="CK66" i="2"/>
  <c r="CK49" i="2"/>
  <c r="CK29" i="2"/>
  <c r="CK43" i="2"/>
  <c r="AF160" i="2"/>
  <c r="AF159" i="2"/>
  <c r="AF158" i="2"/>
  <c r="AF157" i="2"/>
  <c r="AF156" i="2"/>
  <c r="AF155" i="2"/>
  <c r="AF154" i="2"/>
  <c r="AF153" i="2"/>
  <c r="AF152" i="2"/>
  <c r="AF151" i="2"/>
  <c r="AF150" i="2"/>
  <c r="CJ161" i="2" l="1"/>
  <c r="CI161" i="2"/>
  <c r="CH161" i="2"/>
  <c r="CJ149" i="2"/>
  <c r="CI149" i="2"/>
  <c r="CH149" i="2"/>
  <c r="CJ130" i="2"/>
  <c r="CI130" i="2"/>
  <c r="CH130" i="2"/>
  <c r="CJ117" i="2"/>
  <c r="CI117" i="2"/>
  <c r="CH117" i="2"/>
  <c r="CJ104" i="2"/>
  <c r="CI104" i="2"/>
  <c r="CH104" i="2"/>
  <c r="CJ93" i="2"/>
  <c r="CI93" i="2"/>
  <c r="CH93" i="2"/>
  <c r="CJ84" i="2"/>
  <c r="CI84" i="2"/>
  <c r="CH84" i="2"/>
  <c r="CJ66" i="2"/>
  <c r="CI66" i="2"/>
  <c r="CH66" i="2"/>
  <c r="CJ49" i="2"/>
  <c r="CI49" i="2"/>
  <c r="CH49" i="2"/>
  <c r="CJ43" i="2"/>
  <c r="CI43" i="2"/>
  <c r="CH43" i="2"/>
  <c r="CJ29" i="2"/>
  <c r="CI29" i="2"/>
  <c r="CH29" i="2"/>
  <c r="CJ12" i="2"/>
  <c r="CI12" i="2"/>
  <c r="CH12" i="2"/>
  <c r="CJ147" i="2" l="1"/>
  <c r="CJ10" i="2" s="1"/>
  <c r="CK84" i="2"/>
  <c r="CH147" i="2"/>
  <c r="CH10" i="2" s="1"/>
  <c r="CH8" i="2" s="1"/>
  <c r="BQ13" i="2"/>
  <c r="CI147" i="2"/>
  <c r="CI10" i="2" s="1"/>
  <c r="CI8" i="2" s="1"/>
  <c r="CE161" i="2"/>
  <c r="CD161" i="2"/>
  <c r="CE149" i="2"/>
  <c r="CD149" i="2"/>
  <c r="CG146" i="2"/>
  <c r="CG145" i="2"/>
  <c r="CG144" i="2"/>
  <c r="CG143" i="2"/>
  <c r="CG142" i="2"/>
  <c r="CG141" i="2"/>
  <c r="CG140" i="2"/>
  <c r="CG139" i="2"/>
  <c r="CG138" i="2"/>
  <c r="CG137" i="2"/>
  <c r="CG136" i="2"/>
  <c r="CG135" i="2"/>
  <c r="CG134" i="2"/>
  <c r="CG133" i="2"/>
  <c r="CG132" i="2"/>
  <c r="CG131" i="2"/>
  <c r="CE130" i="2"/>
  <c r="CD130" i="2"/>
  <c r="CG129" i="2"/>
  <c r="CG128" i="2"/>
  <c r="CG127" i="2"/>
  <c r="CG126" i="2"/>
  <c r="CG125" i="2"/>
  <c r="CG124" i="2"/>
  <c r="CG123" i="2"/>
  <c r="CG122" i="2"/>
  <c r="CG121" i="2"/>
  <c r="CG120" i="2"/>
  <c r="CG119" i="2"/>
  <c r="CG118" i="2"/>
  <c r="CE117" i="2"/>
  <c r="CD117" i="2"/>
  <c r="CG116" i="2"/>
  <c r="CG115" i="2"/>
  <c r="CG114" i="2"/>
  <c r="CG113" i="2"/>
  <c r="CG112" i="2"/>
  <c r="CG111" i="2"/>
  <c r="CG110" i="2"/>
  <c r="CG109" i="2"/>
  <c r="CG108" i="2"/>
  <c r="CG107" i="2"/>
  <c r="CG106" i="2"/>
  <c r="CG105" i="2"/>
  <c r="CE104" i="2"/>
  <c r="CD104" i="2"/>
  <c r="CG103" i="2"/>
  <c r="CG102" i="2"/>
  <c r="CG101" i="2"/>
  <c r="CG100" i="2"/>
  <c r="CG99" i="2"/>
  <c r="CG98" i="2"/>
  <c r="CG97" i="2"/>
  <c r="CG96" i="2"/>
  <c r="CG95" i="2"/>
  <c r="CG94" i="2"/>
  <c r="CE93" i="2"/>
  <c r="CD93" i="2"/>
  <c r="CG92" i="2"/>
  <c r="CG91" i="2"/>
  <c r="CG90" i="2"/>
  <c r="CG89" i="2"/>
  <c r="CG88" i="2"/>
  <c r="CG87" i="2"/>
  <c r="CG86" i="2"/>
  <c r="CE84" i="2"/>
  <c r="CD84" i="2"/>
  <c r="CG83" i="2"/>
  <c r="CG82" i="2"/>
  <c r="CG81" i="2"/>
  <c r="CG80" i="2"/>
  <c r="CG79" i="2"/>
  <c r="CG78" i="2"/>
  <c r="CG77" i="2"/>
  <c r="CG76" i="2"/>
  <c r="CG75" i="2"/>
  <c r="CG74" i="2"/>
  <c r="CG73" i="2"/>
  <c r="CG72" i="2"/>
  <c r="CG71" i="2"/>
  <c r="CG70" i="2"/>
  <c r="CG69" i="2"/>
  <c r="CG68" i="2"/>
  <c r="CG67" i="2"/>
  <c r="CE66" i="2"/>
  <c r="CD66" i="2"/>
  <c r="CG65" i="2"/>
  <c r="CG64" i="2"/>
  <c r="CG63" i="2"/>
  <c r="CG62" i="2"/>
  <c r="CG61" i="2"/>
  <c r="CG60" i="2"/>
  <c r="CG59" i="2"/>
  <c r="CG58" i="2"/>
  <c r="CG57" i="2"/>
  <c r="CG56" i="2"/>
  <c r="CG55" i="2"/>
  <c r="CG54" i="2"/>
  <c r="CG53" i="2"/>
  <c r="CG52" i="2"/>
  <c r="CG51" i="2"/>
  <c r="CG50" i="2"/>
  <c r="CE49" i="2"/>
  <c r="CD49" i="2"/>
  <c r="CG48" i="2"/>
  <c r="CG47" i="2"/>
  <c r="CG46" i="2"/>
  <c r="CG45" i="2"/>
  <c r="CG44" i="2"/>
  <c r="CE43" i="2"/>
  <c r="CD43" i="2"/>
  <c r="CG42" i="2"/>
  <c r="CG41" i="2"/>
  <c r="CG40" i="2"/>
  <c r="CG39" i="2"/>
  <c r="CG38" i="2"/>
  <c r="CG37" i="2"/>
  <c r="CG36" i="2"/>
  <c r="CG35" i="2"/>
  <c r="CG34" i="2"/>
  <c r="CG33" i="2"/>
  <c r="CG32" i="2"/>
  <c r="CG31" i="2"/>
  <c r="CG30" i="2"/>
  <c r="CE29" i="2"/>
  <c r="CD29" i="2"/>
  <c r="CG28" i="2"/>
  <c r="CG27" i="2"/>
  <c r="CG26" i="2"/>
  <c r="CG25" i="2"/>
  <c r="CG24" i="2"/>
  <c r="CG23" i="2"/>
  <c r="CG22" i="2"/>
  <c r="CG21" i="2"/>
  <c r="CG20" i="2"/>
  <c r="CG19" i="2"/>
  <c r="CG18" i="2"/>
  <c r="CG17" i="2"/>
  <c r="CG16" i="2"/>
  <c r="CG15" i="2"/>
  <c r="CG14" i="2"/>
  <c r="CG13" i="2"/>
  <c r="CE12" i="2"/>
  <c r="CD12" i="2"/>
  <c r="BX161" i="2"/>
  <c r="BW161" i="2"/>
  <c r="BV161" i="2"/>
  <c r="BX149" i="2"/>
  <c r="BW149" i="2"/>
  <c r="BV149" i="2"/>
  <c r="BX130" i="2"/>
  <c r="BW130" i="2"/>
  <c r="BV130" i="2"/>
  <c r="BX117" i="2"/>
  <c r="BW117" i="2"/>
  <c r="BV117" i="2"/>
  <c r="BX104" i="2"/>
  <c r="BW104" i="2"/>
  <c r="BV104" i="2"/>
  <c r="BX93" i="2"/>
  <c r="BW93" i="2"/>
  <c r="BV93" i="2"/>
  <c r="BX84" i="2"/>
  <c r="BW84" i="2"/>
  <c r="BV84" i="2"/>
  <c r="BX66" i="2"/>
  <c r="BW66" i="2"/>
  <c r="BV66" i="2"/>
  <c r="BX49" i="2"/>
  <c r="BW49" i="2"/>
  <c r="BV49" i="2"/>
  <c r="BX43" i="2"/>
  <c r="BW43" i="2"/>
  <c r="BV43" i="2"/>
  <c r="BX29" i="2"/>
  <c r="BW29" i="2"/>
  <c r="BV29" i="2"/>
  <c r="BX12" i="2"/>
  <c r="BW12" i="2"/>
  <c r="BV12" i="2"/>
  <c r="CB161" i="2"/>
  <c r="CA161" i="2"/>
  <c r="BZ161" i="2"/>
  <c r="CB149" i="2"/>
  <c r="CA149" i="2"/>
  <c r="BZ149" i="2"/>
  <c r="CB130" i="2"/>
  <c r="CA130" i="2"/>
  <c r="BZ130" i="2"/>
  <c r="CB117" i="2"/>
  <c r="CA117" i="2"/>
  <c r="BZ117" i="2"/>
  <c r="CB104" i="2"/>
  <c r="CA104" i="2"/>
  <c r="BZ104" i="2"/>
  <c r="CB93" i="2"/>
  <c r="CA93" i="2"/>
  <c r="BZ93" i="2"/>
  <c r="CB84" i="2"/>
  <c r="CA84" i="2"/>
  <c r="BZ84" i="2"/>
  <c r="CB66" i="2"/>
  <c r="CA66" i="2"/>
  <c r="BZ66" i="2"/>
  <c r="CB49" i="2"/>
  <c r="CA49" i="2"/>
  <c r="BZ49" i="2"/>
  <c r="CB43" i="2"/>
  <c r="CA43" i="2"/>
  <c r="BZ43" i="2"/>
  <c r="CB29" i="2"/>
  <c r="CA29" i="2"/>
  <c r="BZ29" i="2"/>
  <c r="CB12" i="2"/>
  <c r="CA12" i="2"/>
  <c r="BZ12" i="2"/>
  <c r="BY161" i="2" l="1"/>
  <c r="CC149" i="2"/>
  <c r="CB147" i="2"/>
  <c r="CB10" i="2" s="1"/>
  <c r="CB8" i="2" s="1"/>
  <c r="BV147" i="2"/>
  <c r="BV10" i="2" s="1"/>
  <c r="BV8" i="2" s="1"/>
  <c r="CA147" i="2"/>
  <c r="CG12" i="2"/>
  <c r="CG84" i="2"/>
  <c r="BZ147" i="2"/>
  <c r="BZ10" i="2" s="1"/>
  <c r="BZ8" i="2" s="1"/>
  <c r="BW147" i="2"/>
  <c r="BW10" i="2" s="1"/>
  <c r="BW8" i="2" s="1"/>
  <c r="CD147" i="2"/>
  <c r="CD10" i="2" s="1"/>
  <c r="CD8" i="2" s="1"/>
  <c r="CE147" i="2"/>
  <c r="CE10" i="2" s="1"/>
  <c r="CE8" i="2" s="1"/>
  <c r="CG130" i="2"/>
  <c r="BY149" i="2"/>
  <c r="CJ8" i="2"/>
  <c r="CK8" i="2" s="1"/>
  <c r="CK10" i="2"/>
  <c r="CG66" i="2"/>
  <c r="CG43" i="2"/>
  <c r="CG117" i="2"/>
  <c r="CG104" i="2"/>
  <c r="CG93" i="2"/>
  <c r="CG49" i="2"/>
  <c r="CG29" i="2"/>
  <c r="BX147" i="2"/>
  <c r="CA10" i="2"/>
  <c r="CA8" i="2" s="1"/>
  <c r="T164" i="2"/>
  <c r="T166" i="2"/>
  <c r="R162" i="2"/>
  <c r="S162" i="2"/>
  <c r="T169" i="2"/>
  <c r="BY147" i="2" l="1"/>
  <c r="CG8" i="2"/>
  <c r="CG10" i="2"/>
  <c r="BX10" i="2"/>
  <c r="BY10" i="2" s="1"/>
  <c r="CC10" i="2"/>
  <c r="CC8" i="2"/>
  <c r="T162" i="2"/>
  <c r="BN172" i="2"/>
  <c r="BO172" i="2"/>
  <c r="BX8" i="2" l="1"/>
  <c r="BY8" i="2" s="1"/>
  <c r="Q170" i="2"/>
  <c r="Q66" i="2" l="1"/>
  <c r="Q49" i="2"/>
  <c r="Q43" i="2"/>
  <c r="Q29" i="2"/>
  <c r="Q12" i="2"/>
  <c r="M161" i="2"/>
  <c r="M149" i="2"/>
  <c r="M130" i="2"/>
  <c r="M117" i="2"/>
  <c r="M104" i="2"/>
  <c r="M93" i="2"/>
  <c r="M84" i="2"/>
  <c r="M66" i="2"/>
  <c r="M49" i="2"/>
  <c r="M43" i="2"/>
  <c r="M29" i="2"/>
  <c r="M12" i="2"/>
  <c r="M147" i="2" l="1"/>
  <c r="B136" i="2" l="1"/>
  <c r="BM162" i="2"/>
  <c r="BI162" i="2"/>
  <c r="BE162" i="2"/>
  <c r="BA119" i="2"/>
  <c r="BA85" i="2"/>
  <c r="AW119" i="2" l="1"/>
  <c r="AW85" i="2"/>
  <c r="AC171" i="2"/>
  <c r="AC170" i="2"/>
  <c r="AC169" i="2"/>
  <c r="AC167" i="2"/>
  <c r="AC166" i="2"/>
  <c r="AC165" i="2"/>
  <c r="AC164" i="2"/>
  <c r="AC163" i="2"/>
  <c r="AC162" i="2"/>
  <c r="AC160" i="2"/>
  <c r="AC159" i="2"/>
  <c r="AC158" i="2"/>
  <c r="AC157" i="2"/>
  <c r="AC156" i="2"/>
  <c r="AC155" i="2"/>
  <c r="AC154" i="2"/>
  <c r="AC152" i="2"/>
  <c r="AC151" i="2"/>
  <c r="AC150" i="2"/>
  <c r="AS119" i="2"/>
  <c r="AK171" i="2"/>
  <c r="AK170" i="2"/>
  <c r="AK169" i="2"/>
  <c r="AK168" i="2"/>
  <c r="AK167" i="2"/>
  <c r="AK166" i="2"/>
  <c r="AK165" i="2"/>
  <c r="AK164" i="2"/>
  <c r="AK163" i="2"/>
  <c r="AK162" i="2"/>
  <c r="AK160" i="2"/>
  <c r="AK159" i="2"/>
  <c r="AK158" i="2"/>
  <c r="AK157" i="2"/>
  <c r="AK156" i="2"/>
  <c r="AK155" i="2"/>
  <c r="AK154" i="2"/>
  <c r="AK153" i="2"/>
  <c r="AK152" i="2"/>
  <c r="AK151" i="2"/>
  <c r="AK150" i="2"/>
  <c r="Y162" i="2"/>
  <c r="T29" i="2"/>
  <c r="I12" i="2"/>
  <c r="BQ153" i="2" l="1"/>
  <c r="C13" i="2"/>
  <c r="BQ155" i="2" l="1"/>
  <c r="BQ168" i="2"/>
  <c r="BQ160" i="2"/>
  <c r="BQ159" i="2"/>
  <c r="BQ151" i="2"/>
  <c r="BQ170" i="2"/>
  <c r="BQ166" i="2"/>
  <c r="BQ150" i="2"/>
  <c r="BQ158" i="2"/>
  <c r="BQ162" i="2"/>
  <c r="BQ157" i="2"/>
  <c r="BQ163" i="2"/>
  <c r="BQ164" i="2"/>
  <c r="BO149" i="2"/>
  <c r="B13" i="2" l="1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4" i="2"/>
  <c r="B45" i="2"/>
  <c r="B46" i="2"/>
  <c r="B47" i="2"/>
  <c r="B48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6" i="2"/>
  <c r="B87" i="2"/>
  <c r="B88" i="2"/>
  <c r="B89" i="2"/>
  <c r="B90" i="2"/>
  <c r="B91" i="2"/>
  <c r="B92" i="2"/>
  <c r="B94" i="2"/>
  <c r="B95" i="2"/>
  <c r="B96" i="2"/>
  <c r="B97" i="2"/>
  <c r="B98" i="2"/>
  <c r="B99" i="2"/>
  <c r="B100" i="2"/>
  <c r="B101" i="2"/>
  <c r="B102" i="2"/>
  <c r="B103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8" i="2"/>
  <c r="B120" i="2"/>
  <c r="B121" i="2"/>
  <c r="B122" i="2"/>
  <c r="B123" i="2"/>
  <c r="B124" i="2"/>
  <c r="B125" i="2"/>
  <c r="B126" i="2"/>
  <c r="B127" i="2"/>
  <c r="B128" i="2"/>
  <c r="B129" i="2"/>
  <c r="D103" i="2" l="1"/>
  <c r="BP93" i="2"/>
  <c r="BQ95" i="2"/>
  <c r="BQ96" i="2"/>
  <c r="BQ97" i="2"/>
  <c r="BQ98" i="2"/>
  <c r="BQ99" i="2"/>
  <c r="BQ100" i="2"/>
  <c r="BQ101" i="2"/>
  <c r="BQ102" i="2"/>
  <c r="BQ103" i="2"/>
  <c r="BQ94" i="2"/>
  <c r="C65" i="2"/>
  <c r="BQ19" i="2"/>
  <c r="BQ46" i="2" l="1"/>
  <c r="BQ82" i="2"/>
  <c r="BQ74" i="2"/>
  <c r="BQ92" i="2"/>
  <c r="BQ37" i="2"/>
  <c r="BQ116" i="2"/>
  <c r="BQ15" i="2"/>
  <c r="BQ108" i="2"/>
  <c r="BQ125" i="2"/>
  <c r="BQ146" i="2"/>
  <c r="BQ138" i="2"/>
  <c r="BQ22" i="2"/>
  <c r="BQ35" i="2"/>
  <c r="BQ64" i="2"/>
  <c r="BQ56" i="2"/>
  <c r="BQ44" i="2"/>
  <c r="BQ80" i="2"/>
  <c r="BQ72" i="2"/>
  <c r="BQ90" i="2"/>
  <c r="BQ114" i="2"/>
  <c r="BQ106" i="2"/>
  <c r="BQ123" i="2"/>
  <c r="BQ144" i="2"/>
  <c r="BQ136" i="2"/>
  <c r="BQ48" i="2"/>
  <c r="BQ89" i="2"/>
  <c r="BQ79" i="2"/>
  <c r="BQ71" i="2"/>
  <c r="BQ40" i="2"/>
  <c r="BQ32" i="2"/>
  <c r="BQ61" i="2"/>
  <c r="BQ53" i="2"/>
  <c r="BQ77" i="2"/>
  <c r="BQ69" i="2"/>
  <c r="BQ87" i="2"/>
  <c r="BQ24" i="2"/>
  <c r="BQ28" i="2"/>
  <c r="BQ23" i="2"/>
  <c r="D14" i="2"/>
  <c r="BQ14" i="2"/>
  <c r="BQ36" i="2"/>
  <c r="BQ45" i="2"/>
  <c r="BQ57" i="2"/>
  <c r="BQ42" i="2"/>
  <c r="BQ81" i="2"/>
  <c r="BQ73" i="2"/>
  <c r="BQ91" i="2"/>
  <c r="BQ115" i="2"/>
  <c r="BQ107" i="2"/>
  <c r="BQ124" i="2"/>
  <c r="BQ145" i="2"/>
  <c r="BQ137" i="2"/>
  <c r="D13" i="2"/>
  <c r="BQ21" i="2"/>
  <c r="BQ34" i="2"/>
  <c r="BQ63" i="2"/>
  <c r="BQ113" i="2"/>
  <c r="BQ118" i="2"/>
  <c r="BQ122" i="2"/>
  <c r="BQ143" i="2"/>
  <c r="BQ135" i="2"/>
  <c r="BQ30" i="2"/>
  <c r="BQ55" i="2"/>
  <c r="BQ20" i="2"/>
  <c r="BQ41" i="2"/>
  <c r="BQ33" i="2"/>
  <c r="BQ62" i="2"/>
  <c r="BQ54" i="2"/>
  <c r="BQ78" i="2"/>
  <c r="BQ70" i="2"/>
  <c r="BQ88" i="2"/>
  <c r="BQ112" i="2"/>
  <c r="BQ129" i="2"/>
  <c r="BQ121" i="2"/>
  <c r="BQ142" i="2"/>
  <c r="BQ134" i="2"/>
  <c r="BQ27" i="2"/>
  <c r="BQ65" i="2"/>
  <c r="BQ111" i="2"/>
  <c r="BQ128" i="2"/>
  <c r="BQ120" i="2"/>
  <c r="BQ141" i="2"/>
  <c r="BQ133" i="2"/>
  <c r="BQ18" i="2"/>
  <c r="D26" i="2"/>
  <c r="BQ26" i="2"/>
  <c r="BQ17" i="2"/>
  <c r="BQ39" i="2"/>
  <c r="BQ31" i="2"/>
  <c r="BQ60" i="2"/>
  <c r="BQ52" i="2"/>
  <c r="BQ67" i="2"/>
  <c r="BQ76" i="2"/>
  <c r="BQ68" i="2"/>
  <c r="BQ86" i="2"/>
  <c r="BQ110" i="2"/>
  <c r="BQ127" i="2"/>
  <c r="BQ119" i="2"/>
  <c r="BQ140" i="2"/>
  <c r="BQ132" i="2"/>
  <c r="BQ25" i="2"/>
  <c r="D16" i="2"/>
  <c r="BQ16" i="2"/>
  <c r="BQ38" i="2"/>
  <c r="BQ59" i="2"/>
  <c r="BQ51" i="2"/>
  <c r="BQ83" i="2"/>
  <c r="BQ75" i="2"/>
  <c r="BQ85" i="2"/>
  <c r="BQ105" i="2"/>
  <c r="BQ109" i="2"/>
  <c r="BQ126" i="2"/>
  <c r="BQ131" i="2"/>
  <c r="BQ139" i="2"/>
  <c r="BQ58" i="2"/>
  <c r="BQ47" i="2"/>
  <c r="BO12" i="2"/>
  <c r="D106" i="2" l="1"/>
  <c r="D107" i="2"/>
  <c r="D108" i="2"/>
  <c r="D109" i="2"/>
  <c r="D110" i="2"/>
  <c r="D111" i="2"/>
  <c r="D112" i="2"/>
  <c r="D113" i="2"/>
  <c r="D114" i="2"/>
  <c r="D115" i="2"/>
  <c r="D116" i="2"/>
  <c r="D105" i="2"/>
  <c r="D95" i="2"/>
  <c r="D96" i="2"/>
  <c r="D97" i="2"/>
  <c r="D98" i="2"/>
  <c r="D99" i="2"/>
  <c r="D100" i="2"/>
  <c r="D101" i="2"/>
  <c r="D102" i="2"/>
  <c r="D94" i="2"/>
  <c r="D86" i="2"/>
  <c r="D87" i="2"/>
  <c r="D88" i="2"/>
  <c r="D89" i="2"/>
  <c r="D90" i="2"/>
  <c r="D91" i="2"/>
  <c r="D92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67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45" i="2"/>
  <c r="D46" i="2"/>
  <c r="D47" i="2"/>
  <c r="D48" i="2"/>
  <c r="D44" i="2"/>
  <c r="D31" i="2"/>
  <c r="D32" i="2"/>
  <c r="D33" i="2"/>
  <c r="D34" i="2"/>
  <c r="D35" i="2"/>
  <c r="D36" i="2"/>
  <c r="D37" i="2"/>
  <c r="D38" i="2"/>
  <c r="D39" i="2"/>
  <c r="D40" i="2"/>
  <c r="D41" i="2"/>
  <c r="D42" i="2"/>
  <c r="D30" i="2"/>
  <c r="D104" i="2" l="1"/>
  <c r="D93" i="2"/>
  <c r="D43" i="2"/>
  <c r="D29" i="2"/>
  <c r="D49" i="2"/>
  <c r="D66" i="2"/>
  <c r="AN119" i="2" l="1"/>
  <c r="AN85" i="2"/>
  <c r="AN117" i="2" l="1"/>
  <c r="AF119" i="2"/>
  <c r="BP43" i="2" l="1"/>
  <c r="BP29" i="2"/>
  <c r="U162" i="2" l="1"/>
  <c r="T150" i="2"/>
  <c r="AB161" i="2"/>
  <c r="AA161" i="2"/>
  <c r="AC161" i="2" l="1"/>
  <c r="R167" i="2"/>
  <c r="S167" i="2"/>
  <c r="T167" i="2"/>
  <c r="AD167" i="2"/>
  <c r="AE167" i="2"/>
  <c r="AF167" i="2"/>
  <c r="U167" i="2" l="1"/>
  <c r="AG167" i="2"/>
  <c r="B167" i="2"/>
  <c r="C167" i="2"/>
  <c r="D167" i="2"/>
  <c r="AD12" i="2"/>
  <c r="AE12" i="2"/>
  <c r="AF12" i="2"/>
  <c r="AD29" i="2"/>
  <c r="AE29" i="2"/>
  <c r="AF29" i="2"/>
  <c r="AD43" i="2"/>
  <c r="AE43" i="2"/>
  <c r="AF43" i="2"/>
  <c r="AD66" i="2"/>
  <c r="AE66" i="2"/>
  <c r="AF66" i="2"/>
  <c r="AD93" i="2"/>
  <c r="AE93" i="2"/>
  <c r="AF93" i="2"/>
  <c r="AD104" i="2"/>
  <c r="AE104" i="2"/>
  <c r="AF104" i="2"/>
  <c r="AD130" i="2"/>
  <c r="AE130" i="2"/>
  <c r="AF130" i="2"/>
  <c r="AD150" i="2"/>
  <c r="AE150" i="2"/>
  <c r="AD151" i="2"/>
  <c r="AE151" i="2"/>
  <c r="AD152" i="2"/>
  <c r="AE152" i="2"/>
  <c r="AD153" i="2"/>
  <c r="AE153" i="2"/>
  <c r="AD154" i="2"/>
  <c r="AE154" i="2"/>
  <c r="AD155" i="2"/>
  <c r="AE155" i="2"/>
  <c r="AD156" i="2"/>
  <c r="AE156" i="2"/>
  <c r="AD157" i="2"/>
  <c r="AE157" i="2"/>
  <c r="AD158" i="2"/>
  <c r="AE158" i="2"/>
  <c r="AD159" i="2"/>
  <c r="AE159" i="2"/>
  <c r="AD160" i="2"/>
  <c r="AE160" i="2"/>
  <c r="AD163" i="2"/>
  <c r="AE163" i="2"/>
  <c r="AF163" i="2"/>
  <c r="AD164" i="2"/>
  <c r="AE164" i="2"/>
  <c r="AF164" i="2"/>
  <c r="AD165" i="2"/>
  <c r="AE165" i="2"/>
  <c r="AF165" i="2"/>
  <c r="AD166" i="2"/>
  <c r="AE166" i="2"/>
  <c r="AF166" i="2"/>
  <c r="AD168" i="2"/>
  <c r="AE168" i="2"/>
  <c r="AF168" i="2"/>
  <c r="AD169" i="2"/>
  <c r="AE169" i="2"/>
  <c r="AF169" i="2"/>
  <c r="AD170" i="2"/>
  <c r="AE170" i="2"/>
  <c r="AF170" i="2"/>
  <c r="AD171" i="2"/>
  <c r="AE171" i="2"/>
  <c r="AF171" i="2"/>
  <c r="AG168" i="2" l="1"/>
  <c r="AG157" i="2"/>
  <c r="AG169" i="2"/>
  <c r="AG158" i="2"/>
  <c r="AG165" i="2"/>
  <c r="AG155" i="2"/>
  <c r="AG151" i="2"/>
  <c r="AG170" i="2"/>
  <c r="AG159" i="2"/>
  <c r="AG163" i="2"/>
  <c r="AG153" i="2"/>
  <c r="D150" i="2"/>
  <c r="AG150" i="2"/>
  <c r="AG171" i="2"/>
  <c r="AG160" i="2"/>
  <c r="AG152" i="2"/>
  <c r="AG164" i="2"/>
  <c r="AG154" i="2"/>
  <c r="E167" i="2"/>
  <c r="AG166" i="2"/>
  <c r="AG156" i="2"/>
  <c r="AE149" i="2"/>
  <c r="AD149" i="2"/>
  <c r="AF149" i="2"/>
  <c r="T163" i="2"/>
  <c r="AG149" i="2" l="1"/>
  <c r="AM162" i="2" l="1"/>
  <c r="AE162" i="2" s="1"/>
  <c r="AE161" i="2" s="1"/>
  <c r="AE147" i="2" s="1"/>
  <c r="AM119" i="2"/>
  <c r="AM85" i="2"/>
  <c r="AL85" i="2"/>
  <c r="AD85" i="2" s="1"/>
  <c r="AE119" i="2" l="1"/>
  <c r="AO119" i="2"/>
  <c r="AE85" i="2"/>
  <c r="AE84" i="2" s="1"/>
  <c r="AO85" i="2"/>
  <c r="AE49" i="2"/>
  <c r="T165" i="2"/>
  <c r="T168" i="2"/>
  <c r="T170" i="2"/>
  <c r="T171" i="2"/>
  <c r="T151" i="2"/>
  <c r="T152" i="2"/>
  <c r="T153" i="2"/>
  <c r="T154" i="2"/>
  <c r="T155" i="2"/>
  <c r="T156" i="2"/>
  <c r="T157" i="2"/>
  <c r="T158" i="2"/>
  <c r="T159" i="2"/>
  <c r="T160" i="2"/>
  <c r="S150" i="2"/>
  <c r="U150" i="2" s="1"/>
  <c r="D154" i="2" l="1"/>
  <c r="D160" i="2"/>
  <c r="D152" i="2"/>
  <c r="D159" i="2"/>
  <c r="D157" i="2"/>
  <c r="D153" i="2"/>
  <c r="D151" i="2"/>
  <c r="D158" i="2"/>
  <c r="D156" i="2"/>
  <c r="D155" i="2"/>
  <c r="AE117" i="2"/>
  <c r="AG119" i="2"/>
  <c r="T149" i="2"/>
  <c r="T161" i="2"/>
  <c r="D149" i="2" l="1"/>
  <c r="T147" i="2"/>
  <c r="S172" i="2"/>
  <c r="C172" i="2" s="1"/>
  <c r="G172" i="2"/>
  <c r="BH161" i="2" l="1"/>
  <c r="J8" i="2" l="1"/>
  <c r="B131" i="2" l="1"/>
  <c r="B132" i="2"/>
  <c r="B133" i="2"/>
  <c r="B134" i="2"/>
  <c r="B135" i="2"/>
  <c r="B137" i="2"/>
  <c r="B138" i="2"/>
  <c r="B139" i="2"/>
  <c r="B140" i="2"/>
  <c r="B141" i="2"/>
  <c r="B142" i="2"/>
  <c r="B143" i="2"/>
  <c r="B144" i="2"/>
  <c r="B145" i="2"/>
  <c r="B146" i="2"/>
  <c r="B12" i="2" l="1"/>
  <c r="BN12" i="2"/>
  <c r="BN29" i="2" l="1"/>
  <c r="BN161" i="2" l="1"/>
  <c r="BO29" i="2" l="1"/>
  <c r="BQ29" i="2" s="1"/>
  <c r="AL149" i="2" l="1"/>
  <c r="AL130" i="2"/>
  <c r="H170" i="2" l="1"/>
  <c r="G170" i="2"/>
  <c r="K12" i="2"/>
  <c r="F170" i="2"/>
  <c r="F172" i="2"/>
  <c r="I170" i="2" l="1"/>
  <c r="AL172" i="2"/>
  <c r="AD172" i="2" s="1"/>
  <c r="AN162" i="2"/>
  <c r="AF162" i="2" s="1"/>
  <c r="AL162" i="2"/>
  <c r="AD162" i="2" s="1"/>
  <c r="AD161" i="2" s="1"/>
  <c r="AD147" i="2" s="1"/>
  <c r="AF117" i="2"/>
  <c r="AG117" i="2" s="1"/>
  <c r="AL119" i="2"/>
  <c r="AF85" i="2"/>
  <c r="B85" i="2"/>
  <c r="C60" i="2"/>
  <c r="E60" i="2" s="1"/>
  <c r="R172" i="2"/>
  <c r="S171" i="2"/>
  <c r="R171" i="2"/>
  <c r="B171" i="2" s="1"/>
  <c r="S170" i="2"/>
  <c r="U170" i="2" s="1"/>
  <c r="R170" i="2"/>
  <c r="S169" i="2"/>
  <c r="U169" i="2" s="1"/>
  <c r="R169" i="2"/>
  <c r="S168" i="2"/>
  <c r="R168" i="2"/>
  <c r="S166" i="2"/>
  <c r="U166" i="2" s="1"/>
  <c r="R166" i="2"/>
  <c r="S165" i="2"/>
  <c r="U165" i="2" s="1"/>
  <c r="R165" i="2"/>
  <c r="S164" i="2"/>
  <c r="U164" i="2" s="1"/>
  <c r="R164" i="2"/>
  <c r="S163" i="2"/>
  <c r="U163" i="2" s="1"/>
  <c r="R163" i="2"/>
  <c r="S160" i="2"/>
  <c r="U160" i="2" s="1"/>
  <c r="R160" i="2"/>
  <c r="S159" i="2"/>
  <c r="U159" i="2" s="1"/>
  <c r="R159" i="2"/>
  <c r="S158" i="2"/>
  <c r="U158" i="2" s="1"/>
  <c r="R158" i="2"/>
  <c r="S157" i="2"/>
  <c r="U157" i="2" s="1"/>
  <c r="R157" i="2"/>
  <c r="S156" i="2"/>
  <c r="U156" i="2" s="1"/>
  <c r="R156" i="2"/>
  <c r="S155" i="2"/>
  <c r="U155" i="2" s="1"/>
  <c r="R155" i="2"/>
  <c r="S154" i="2"/>
  <c r="U154" i="2" s="1"/>
  <c r="R154" i="2"/>
  <c r="S153" i="2"/>
  <c r="R153" i="2"/>
  <c r="S152" i="2"/>
  <c r="U152" i="2" s="1"/>
  <c r="R152" i="2"/>
  <c r="S151" i="2"/>
  <c r="U151" i="2" s="1"/>
  <c r="R151" i="2"/>
  <c r="R150" i="2"/>
  <c r="AG162" i="2" l="1"/>
  <c r="AO162" i="2"/>
  <c r="C171" i="2"/>
  <c r="U171" i="2"/>
  <c r="D85" i="2"/>
  <c r="D84" i="2" s="1"/>
  <c r="AG85" i="2"/>
  <c r="AD119" i="2"/>
  <c r="AD117" i="2" s="1"/>
  <c r="AD84" i="2"/>
  <c r="AD49" i="2"/>
  <c r="AF84" i="2"/>
  <c r="AG84" i="2" s="1"/>
  <c r="AF49" i="2"/>
  <c r="AN49" i="2"/>
  <c r="B170" i="2"/>
  <c r="AM161" i="2"/>
  <c r="AN161" i="2"/>
  <c r="B162" i="2"/>
  <c r="AL161" i="2"/>
  <c r="B172" i="2"/>
  <c r="D166" i="2"/>
  <c r="AO161" i="2" l="1"/>
  <c r="AF161" i="2"/>
  <c r="AF147" i="2" s="1"/>
  <c r="AG147" i="2" s="1"/>
  <c r="D162" i="2"/>
  <c r="B119" i="2"/>
  <c r="BP12" i="2"/>
  <c r="BQ12" i="2" s="1"/>
  <c r="AG161" i="2" l="1"/>
  <c r="P161" i="2" l="1"/>
  <c r="N161" i="2"/>
  <c r="O161" i="2"/>
  <c r="N149" i="2"/>
  <c r="P149" i="2"/>
  <c r="O149" i="2"/>
  <c r="P130" i="2"/>
  <c r="O130" i="2"/>
  <c r="N130" i="2"/>
  <c r="P117" i="2"/>
  <c r="N117" i="2"/>
  <c r="O117" i="2"/>
  <c r="O104" i="2"/>
  <c r="P104" i="2"/>
  <c r="N104" i="2"/>
  <c r="P93" i="2"/>
  <c r="O93" i="2"/>
  <c r="N93" i="2"/>
  <c r="N84" i="2"/>
  <c r="P84" i="2"/>
  <c r="O84" i="2"/>
  <c r="P66" i="2"/>
  <c r="O66" i="2"/>
  <c r="N66" i="2"/>
  <c r="O49" i="2"/>
  <c r="P49" i="2"/>
  <c r="N49" i="2"/>
  <c r="O43" i="2"/>
  <c r="P43" i="2"/>
  <c r="N43" i="2"/>
  <c r="P29" i="2"/>
  <c r="O29" i="2"/>
  <c r="N29" i="2"/>
  <c r="N12" i="2"/>
  <c r="P12" i="2"/>
  <c r="O12" i="2"/>
  <c r="G12" i="2" s="1"/>
  <c r="Q161" i="2" l="1"/>
  <c r="BP149" i="2"/>
  <c r="BQ149" i="2" s="1"/>
  <c r="BN93" i="2"/>
  <c r="BN130" i="2"/>
  <c r="BN66" i="2"/>
  <c r="BN84" i="2"/>
  <c r="BN104" i="2"/>
  <c r="BN49" i="2"/>
  <c r="BN117" i="2"/>
  <c r="BN149" i="2"/>
  <c r="BN147" i="2" s="1"/>
  <c r="BN43" i="2"/>
  <c r="BP161" i="2"/>
  <c r="BP117" i="2"/>
  <c r="BP130" i="2"/>
  <c r="BP104" i="2"/>
  <c r="BP84" i="2"/>
  <c r="BP66" i="2"/>
  <c r="BP49" i="2"/>
  <c r="BO161" i="2"/>
  <c r="BO147" i="2" s="1"/>
  <c r="O147" i="2"/>
  <c r="O10" i="2" s="1"/>
  <c r="BO104" i="2"/>
  <c r="BO84" i="2"/>
  <c r="BO66" i="2"/>
  <c r="BO43" i="2"/>
  <c r="BQ43" i="2" s="1"/>
  <c r="BO130" i="2"/>
  <c r="BO117" i="2"/>
  <c r="BO93" i="2"/>
  <c r="BQ93" i="2" s="1"/>
  <c r="N147" i="2"/>
  <c r="N10" i="2" s="1"/>
  <c r="P147" i="2"/>
  <c r="BQ161" i="2" l="1"/>
  <c r="BQ130" i="2"/>
  <c r="BQ66" i="2"/>
  <c r="BQ84" i="2"/>
  <c r="BQ117" i="2"/>
  <c r="BQ104" i="2"/>
  <c r="P10" i="2"/>
  <c r="Q10" i="2" s="1"/>
  <c r="Q147" i="2"/>
  <c r="BN10" i="2"/>
  <c r="BN8" i="2" s="1"/>
  <c r="O8" i="2"/>
  <c r="N8" i="2"/>
  <c r="F8" i="2" s="1"/>
  <c r="F10" i="2"/>
  <c r="BP147" i="2"/>
  <c r="BQ147" i="2" l="1"/>
  <c r="BP10" i="2"/>
  <c r="BP8" i="2" s="1"/>
  <c r="P8" i="2"/>
  <c r="Z161" i="2" l="1"/>
  <c r="D18" i="2" l="1"/>
  <c r="C21" i="2"/>
  <c r="C30" i="2"/>
  <c r="E30" i="2" s="1"/>
  <c r="C38" i="2"/>
  <c r="E38" i="2" s="1"/>
  <c r="C73" i="2"/>
  <c r="E73" i="2" s="1"/>
  <c r="C81" i="2"/>
  <c r="E81" i="2" s="1"/>
  <c r="C108" i="2"/>
  <c r="E108" i="2" s="1"/>
  <c r="C116" i="2"/>
  <c r="E116" i="2" s="1"/>
  <c r="D122" i="2"/>
  <c r="C125" i="2"/>
  <c r="D131" i="2"/>
  <c r="C134" i="2"/>
  <c r="D139" i="2"/>
  <c r="C142" i="2"/>
  <c r="C153" i="2"/>
  <c r="E153" i="2" s="1"/>
  <c r="B156" i="2"/>
  <c r="B165" i="2"/>
  <c r="C170" i="2"/>
  <c r="C24" i="2"/>
  <c r="C33" i="2"/>
  <c r="E33" i="2" s="1"/>
  <c r="C41" i="2"/>
  <c r="E41" i="2" s="1"/>
  <c r="C51" i="2"/>
  <c r="E51" i="2" s="1"/>
  <c r="C68" i="2"/>
  <c r="E68" i="2" s="1"/>
  <c r="C76" i="2"/>
  <c r="E76" i="2" s="1"/>
  <c r="C94" i="2"/>
  <c r="E94" i="2" s="1"/>
  <c r="C102" i="2"/>
  <c r="E102" i="2" s="1"/>
  <c r="C111" i="2"/>
  <c r="E111" i="2" s="1"/>
  <c r="C120" i="2"/>
  <c r="D125" i="2"/>
  <c r="C128" i="2"/>
  <c r="D134" i="2"/>
  <c r="C137" i="2"/>
  <c r="D142" i="2"/>
  <c r="C145" i="2"/>
  <c r="B151" i="2"/>
  <c r="C156" i="2"/>
  <c r="E156" i="2" s="1"/>
  <c r="B159" i="2"/>
  <c r="C165" i="2"/>
  <c r="B168" i="2"/>
  <c r="D170" i="2"/>
  <c r="C19" i="2"/>
  <c r="D24" i="2"/>
  <c r="C27" i="2"/>
  <c r="C36" i="2"/>
  <c r="E36" i="2" s="1"/>
  <c r="C54" i="2"/>
  <c r="E54" i="2" s="1"/>
  <c r="C71" i="2"/>
  <c r="E71" i="2" s="1"/>
  <c r="C79" i="2"/>
  <c r="E79" i="2" s="1"/>
  <c r="C106" i="2"/>
  <c r="E106" i="2" s="1"/>
  <c r="C114" i="2"/>
  <c r="E114" i="2" s="1"/>
  <c r="D120" i="2"/>
  <c r="C123" i="2"/>
  <c r="D128" i="2"/>
  <c r="C132" i="2"/>
  <c r="D137" i="2"/>
  <c r="C140" i="2"/>
  <c r="D145" i="2"/>
  <c r="C151" i="2"/>
  <c r="E151" i="2" s="1"/>
  <c r="B154" i="2"/>
  <c r="C159" i="2"/>
  <c r="E159" i="2" s="1"/>
  <c r="B163" i="2"/>
  <c r="D165" i="2"/>
  <c r="C168" i="2"/>
  <c r="D19" i="2"/>
  <c r="C22" i="2"/>
  <c r="D27" i="2"/>
  <c r="C31" i="2"/>
  <c r="E31" i="2" s="1"/>
  <c r="C39" i="2"/>
  <c r="E39" i="2" s="1"/>
  <c r="C74" i="2"/>
  <c r="E74" i="2" s="1"/>
  <c r="C82" i="2"/>
  <c r="E82" i="2" s="1"/>
  <c r="C109" i="2"/>
  <c r="E109" i="2" s="1"/>
  <c r="C118" i="2"/>
  <c r="D123" i="2"/>
  <c r="C126" i="2"/>
  <c r="D132" i="2"/>
  <c r="C135" i="2"/>
  <c r="D140" i="2"/>
  <c r="C143" i="2"/>
  <c r="C154" i="2"/>
  <c r="E154" i="2" s="1"/>
  <c r="B157" i="2"/>
  <c r="C163" i="2"/>
  <c r="B166" i="2"/>
  <c r="D168" i="2"/>
  <c r="D21" i="2"/>
  <c r="C17" i="2"/>
  <c r="C34" i="2"/>
  <c r="E34" i="2" s="1"/>
  <c r="C42" i="2"/>
  <c r="E42" i="2" s="1"/>
  <c r="C52" i="2"/>
  <c r="E52" i="2" s="1"/>
  <c r="C69" i="2"/>
  <c r="E69" i="2" s="1"/>
  <c r="C77" i="2"/>
  <c r="E77" i="2" s="1"/>
  <c r="C95" i="2"/>
  <c r="E95" i="2" s="1"/>
  <c r="C103" i="2"/>
  <c r="E103" i="2" s="1"/>
  <c r="C112" i="2"/>
  <c r="E112" i="2" s="1"/>
  <c r="D118" i="2"/>
  <c r="C121" i="2"/>
  <c r="D126" i="2"/>
  <c r="C129" i="2"/>
  <c r="D135" i="2"/>
  <c r="C138" i="2"/>
  <c r="D143" i="2"/>
  <c r="C146" i="2"/>
  <c r="B152" i="2"/>
  <c r="C157" i="2"/>
  <c r="E157" i="2" s="1"/>
  <c r="B160" i="2"/>
  <c r="D163" i="2"/>
  <c r="C166" i="2"/>
  <c r="E166" i="2" s="1"/>
  <c r="B169" i="2"/>
  <c r="D171" i="2"/>
  <c r="E171" i="2" s="1"/>
  <c r="C14" i="2"/>
  <c r="E14" i="2" s="1"/>
  <c r="D22" i="2"/>
  <c r="D17" i="2"/>
  <c r="D25" i="2"/>
  <c r="C28" i="2"/>
  <c r="C37" i="2"/>
  <c r="E37" i="2" s="1"/>
  <c r="C72" i="2"/>
  <c r="E72" i="2" s="1"/>
  <c r="C80" i="2"/>
  <c r="E80" i="2" s="1"/>
  <c r="C107" i="2"/>
  <c r="E107" i="2" s="1"/>
  <c r="C115" i="2"/>
  <c r="E115" i="2" s="1"/>
  <c r="D121" i="2"/>
  <c r="C124" i="2"/>
  <c r="D129" i="2"/>
  <c r="C133" i="2"/>
  <c r="D138" i="2"/>
  <c r="C141" i="2"/>
  <c r="D146" i="2"/>
  <c r="C152" i="2"/>
  <c r="E152" i="2" s="1"/>
  <c r="B155" i="2"/>
  <c r="C160" i="2"/>
  <c r="E160" i="2" s="1"/>
  <c r="B164" i="2"/>
  <c r="C169" i="2"/>
  <c r="C32" i="2"/>
  <c r="E32" i="2" s="1"/>
  <c r="C40" i="2"/>
  <c r="E40" i="2" s="1"/>
  <c r="C67" i="2"/>
  <c r="E67" i="2" s="1"/>
  <c r="C75" i="2"/>
  <c r="E75" i="2" s="1"/>
  <c r="C83" i="2"/>
  <c r="E83" i="2" s="1"/>
  <c r="C101" i="2"/>
  <c r="E101" i="2" s="1"/>
  <c r="C110" i="2"/>
  <c r="E110" i="2" s="1"/>
  <c r="D124" i="2"/>
  <c r="C127" i="2"/>
  <c r="D133" i="2"/>
  <c r="C136" i="2"/>
  <c r="D141" i="2"/>
  <c r="C144" i="2"/>
  <c r="B150" i="2"/>
  <c r="C155" i="2"/>
  <c r="E155" i="2" s="1"/>
  <c r="B158" i="2"/>
  <c r="C164" i="2"/>
  <c r="D169" i="2"/>
  <c r="C16" i="2"/>
  <c r="E16" i="2" s="1"/>
  <c r="C25" i="2"/>
  <c r="C20" i="2"/>
  <c r="C15" i="2"/>
  <c r="D20" i="2"/>
  <c r="C23" i="2"/>
  <c r="D28" i="2"/>
  <c r="D15" i="2"/>
  <c r="C18" i="2"/>
  <c r="D23" i="2"/>
  <c r="C26" i="2"/>
  <c r="E26" i="2" s="1"/>
  <c r="C35" i="2"/>
  <c r="E35" i="2" s="1"/>
  <c r="C53" i="2"/>
  <c r="E53" i="2" s="1"/>
  <c r="C70" i="2"/>
  <c r="E70" i="2" s="1"/>
  <c r="C78" i="2"/>
  <c r="E78" i="2" s="1"/>
  <c r="C105" i="2"/>
  <c r="C113" i="2"/>
  <c r="E113" i="2" s="1"/>
  <c r="C122" i="2"/>
  <c r="D127" i="2"/>
  <c r="D136" i="2"/>
  <c r="C139" i="2"/>
  <c r="D144" i="2"/>
  <c r="C150" i="2"/>
  <c r="E150" i="2" s="1"/>
  <c r="B153" i="2"/>
  <c r="C158" i="2"/>
  <c r="E158" i="2" s="1"/>
  <c r="D164" i="2"/>
  <c r="C46" i="2"/>
  <c r="E46" i="2" s="1"/>
  <c r="C92" i="2"/>
  <c r="E92" i="2" s="1"/>
  <c r="C44" i="2"/>
  <c r="E44" i="2" s="1"/>
  <c r="C47" i="2"/>
  <c r="E47" i="2" s="1"/>
  <c r="C45" i="2"/>
  <c r="E45" i="2" s="1"/>
  <c r="C48" i="2"/>
  <c r="E48" i="2" s="1"/>
  <c r="C100" i="2"/>
  <c r="E100" i="2" s="1"/>
  <c r="D119" i="2"/>
  <c r="C119" i="2"/>
  <c r="C99" i="2"/>
  <c r="E99" i="2" s="1"/>
  <c r="C98" i="2"/>
  <c r="E98" i="2" s="1"/>
  <c r="C97" i="2"/>
  <c r="E97" i="2" s="1"/>
  <c r="C96" i="2"/>
  <c r="E96" i="2" s="1"/>
  <c r="C85" i="2"/>
  <c r="E85" i="2" s="1"/>
  <c r="C90" i="2"/>
  <c r="E90" i="2" s="1"/>
  <c r="C88" i="2"/>
  <c r="E88" i="2" s="1"/>
  <c r="C91" i="2"/>
  <c r="E91" i="2" s="1"/>
  <c r="C86" i="2"/>
  <c r="E86" i="2" s="1"/>
  <c r="C89" i="2"/>
  <c r="E89" i="2" s="1"/>
  <c r="C87" i="2"/>
  <c r="E87" i="2" s="1"/>
  <c r="C56" i="2"/>
  <c r="E56" i="2" s="1"/>
  <c r="C64" i="2"/>
  <c r="E64" i="2" s="1"/>
  <c r="C59" i="2"/>
  <c r="E59" i="2" s="1"/>
  <c r="C62" i="2"/>
  <c r="E62" i="2" s="1"/>
  <c r="C61" i="2"/>
  <c r="E61" i="2" s="1"/>
  <c r="E65" i="2"/>
  <c r="C55" i="2"/>
  <c r="E55" i="2" s="1"/>
  <c r="C63" i="2"/>
  <c r="E63" i="2" s="1"/>
  <c r="C57" i="2"/>
  <c r="E57" i="2" s="1"/>
  <c r="C58" i="2"/>
  <c r="E58" i="2" s="1"/>
  <c r="C162" i="2"/>
  <c r="E162" i="2" s="1"/>
  <c r="E146" i="2" l="1"/>
  <c r="E138" i="2"/>
  <c r="E121" i="2"/>
  <c r="E129" i="2"/>
  <c r="E163" i="2"/>
  <c r="E105" i="2"/>
  <c r="C104" i="2"/>
  <c r="E145" i="2"/>
  <c r="E170" i="2"/>
  <c r="E136" i="2"/>
  <c r="E134" i="2"/>
  <c r="E127" i="2"/>
  <c r="E21" i="2"/>
  <c r="E164" i="2"/>
  <c r="E125" i="2"/>
  <c r="E126" i="2"/>
  <c r="E19" i="2"/>
  <c r="E17" i="2"/>
  <c r="E137" i="2"/>
  <c r="E23" i="2"/>
  <c r="E169" i="2"/>
  <c r="E133" i="2"/>
  <c r="E143" i="2"/>
  <c r="E141" i="2"/>
  <c r="E22" i="2"/>
  <c r="E118" i="2"/>
  <c r="E28" i="2"/>
  <c r="E132" i="2"/>
  <c r="E25" i="2"/>
  <c r="E140" i="2"/>
  <c r="E165" i="2"/>
  <c r="E139" i="2"/>
  <c r="E15" i="2"/>
  <c r="E128" i="2"/>
  <c r="E119" i="2"/>
  <c r="E144" i="2"/>
  <c r="E124" i="2"/>
  <c r="E135" i="2"/>
  <c r="E27" i="2"/>
  <c r="E120" i="2"/>
  <c r="E24" i="2"/>
  <c r="E20" i="2"/>
  <c r="E123" i="2"/>
  <c r="E142" i="2"/>
  <c r="E122" i="2"/>
  <c r="E18" i="2"/>
  <c r="D12" i="2"/>
  <c r="D161" i="2"/>
  <c r="D130" i="2"/>
  <c r="D117" i="2"/>
  <c r="B161" i="2"/>
  <c r="B149" i="2"/>
  <c r="C131" i="2"/>
  <c r="E131" i="2" s="1"/>
  <c r="D147" i="2" l="1"/>
  <c r="D10" i="2" s="1"/>
  <c r="D8" i="2" s="1"/>
  <c r="S43" i="2"/>
  <c r="R117" i="2"/>
  <c r="S117" i="2"/>
  <c r="R130" i="2"/>
  <c r="T43" i="2"/>
  <c r="R43" i="2"/>
  <c r="S161" i="2" l="1"/>
  <c r="U161" i="2" s="1"/>
  <c r="S149" i="2"/>
  <c r="U149" i="2" s="1"/>
  <c r="R161" i="2"/>
  <c r="S147" i="2" l="1"/>
  <c r="U147" i="2" s="1"/>
  <c r="S104" i="2" l="1"/>
  <c r="S130" i="2"/>
  <c r="R12" i="2"/>
  <c r="R66" i="2"/>
  <c r="S66" i="2"/>
  <c r="R84" i="2"/>
  <c r="S84" i="2"/>
  <c r="S93" i="2"/>
  <c r="R29" i="2"/>
  <c r="S49" i="2"/>
  <c r="S29" i="2"/>
  <c r="AI161" i="2" l="1"/>
  <c r="AI149" i="2"/>
  <c r="AH161" i="2"/>
  <c r="AH149" i="2"/>
  <c r="AI147" i="2" l="1"/>
  <c r="AJ12" i="2" l="1"/>
  <c r="AP12" i="2"/>
  <c r="AQ12" i="2"/>
  <c r="AR12" i="2"/>
  <c r="AP29" i="2"/>
  <c r="AQ29" i="2"/>
  <c r="AR29" i="2"/>
  <c r="AP43" i="2"/>
  <c r="AQ43" i="2"/>
  <c r="AR43" i="2"/>
  <c r="AP49" i="2"/>
  <c r="AQ49" i="2"/>
  <c r="AR49" i="2"/>
  <c r="AP66" i="2"/>
  <c r="AQ66" i="2"/>
  <c r="AR66" i="2"/>
  <c r="AP84" i="2"/>
  <c r="AQ84" i="2"/>
  <c r="AR84" i="2"/>
  <c r="AP93" i="2"/>
  <c r="AQ93" i="2"/>
  <c r="AR93" i="2"/>
  <c r="AP104" i="2"/>
  <c r="AQ104" i="2"/>
  <c r="AR104" i="2"/>
  <c r="AP117" i="2"/>
  <c r="AQ117" i="2"/>
  <c r="AR117" i="2"/>
  <c r="AP130" i="2"/>
  <c r="AQ130" i="2"/>
  <c r="AR130" i="2"/>
  <c r="AP149" i="2"/>
  <c r="AQ149" i="2"/>
  <c r="AR149" i="2"/>
  <c r="AP161" i="2"/>
  <c r="AQ161" i="2"/>
  <c r="AR161" i="2"/>
  <c r="AS84" i="2" l="1"/>
  <c r="AS117" i="2"/>
  <c r="AN43" i="2"/>
  <c r="AN104" i="2"/>
  <c r="AL43" i="2"/>
  <c r="AM12" i="2"/>
  <c r="AM43" i="2"/>
  <c r="AN66" i="2"/>
  <c r="AM130" i="2"/>
  <c r="AL12" i="2"/>
  <c r="AL49" i="2"/>
  <c r="AM93" i="2"/>
  <c r="AM117" i="2"/>
  <c r="AO117" i="2" s="1"/>
  <c r="AM29" i="2"/>
  <c r="AM49" i="2"/>
  <c r="AN130" i="2"/>
  <c r="AL29" i="2"/>
  <c r="AL93" i="2"/>
  <c r="AN29" i="2"/>
  <c r="AM66" i="2"/>
  <c r="AM84" i="2"/>
  <c r="AQ147" i="2"/>
  <c r="AQ10" i="2" s="1"/>
  <c r="AN84" i="2"/>
  <c r="AN93" i="2"/>
  <c r="AM104" i="2"/>
  <c r="AL104" i="2"/>
  <c r="AM149" i="2"/>
  <c r="AM147" i="2" s="1"/>
  <c r="AN149" i="2"/>
  <c r="AL117" i="2"/>
  <c r="AL84" i="2"/>
  <c r="AN12" i="2"/>
  <c r="AP147" i="2"/>
  <c r="AP10" i="2" s="1"/>
  <c r="AP8" i="2" s="1"/>
  <c r="AR147" i="2"/>
  <c r="AR10" i="2" s="1"/>
  <c r="AO84" i="2" l="1"/>
  <c r="AQ8" i="2"/>
  <c r="AR8" i="2"/>
  <c r="AS10" i="2"/>
  <c r="AM10" i="2"/>
  <c r="AL147" i="2"/>
  <c r="AN147" i="2"/>
  <c r="AS8" i="2" l="1"/>
  <c r="AN8" i="2"/>
  <c r="AO147" i="2"/>
  <c r="AM8" i="2"/>
  <c r="AO10" i="2" l="1"/>
  <c r="AO8" i="2"/>
  <c r="S12" i="2" l="1"/>
  <c r="Z12" i="2"/>
  <c r="AA12" i="2"/>
  <c r="AB12" i="2"/>
  <c r="AT12" i="2"/>
  <c r="AU12" i="2"/>
  <c r="AV12" i="2"/>
  <c r="AX12" i="2"/>
  <c r="AY12" i="2"/>
  <c r="AZ12" i="2"/>
  <c r="BB12" i="2"/>
  <c r="BC12" i="2"/>
  <c r="BD12" i="2"/>
  <c r="BF12" i="2"/>
  <c r="BG12" i="2"/>
  <c r="BH12" i="2"/>
  <c r="BJ12" i="2"/>
  <c r="BK12" i="2"/>
  <c r="BL12" i="2"/>
  <c r="AH12" i="2"/>
  <c r="AI12" i="2"/>
  <c r="J12" i="2"/>
  <c r="F12" i="2" s="1"/>
  <c r="L12" i="2"/>
  <c r="H12" i="2" s="1"/>
  <c r="V12" i="2"/>
  <c r="S10" i="2" l="1"/>
  <c r="S8" i="2" s="1"/>
  <c r="T12" i="2"/>
  <c r="R149" i="2"/>
  <c r="R147" i="2" s="1"/>
  <c r="C161" i="2" l="1"/>
  <c r="E161" i="2" s="1"/>
  <c r="C149" i="2"/>
  <c r="E149" i="2" s="1"/>
  <c r="C130" i="2"/>
  <c r="E130" i="2" s="1"/>
  <c r="B43" i="2"/>
  <c r="B29" i="2"/>
  <c r="B84" i="2"/>
  <c r="B130" i="2"/>
  <c r="B93" i="2"/>
  <c r="B117" i="2"/>
  <c r="B49" i="2"/>
  <c r="B104" i="2"/>
  <c r="AJ149" i="2"/>
  <c r="AK149" i="2" s="1"/>
  <c r="AJ161" i="2"/>
  <c r="AK161" i="2" s="1"/>
  <c r="AJ147" i="2" l="1"/>
  <c r="AK147" i="2" s="1"/>
  <c r="C147" i="2"/>
  <c r="E147" i="2" s="1"/>
  <c r="B147" i="2"/>
  <c r="AA149" i="2"/>
  <c r="AB149" i="2"/>
  <c r="W161" i="2"/>
  <c r="X161" i="2"/>
  <c r="AT161" i="2"/>
  <c r="AU161" i="2"/>
  <c r="AV161" i="2"/>
  <c r="AX161" i="2"/>
  <c r="AY161" i="2"/>
  <c r="AZ161" i="2"/>
  <c r="BB161" i="2"/>
  <c r="BC161" i="2"/>
  <c r="BD161" i="2"/>
  <c r="BF161" i="2"/>
  <c r="BG161" i="2"/>
  <c r="BI161" i="2" s="1"/>
  <c r="BJ161" i="2"/>
  <c r="BK161" i="2"/>
  <c r="BL161" i="2"/>
  <c r="J161" i="2"/>
  <c r="F161" i="2" s="1"/>
  <c r="K161" i="2"/>
  <c r="G161" i="2" s="1"/>
  <c r="L161" i="2"/>
  <c r="H161" i="2" s="1"/>
  <c r="V161" i="2"/>
  <c r="W149" i="2"/>
  <c r="X149" i="2"/>
  <c r="Z149" i="2"/>
  <c r="AT149" i="2"/>
  <c r="AU149" i="2"/>
  <c r="AV149" i="2"/>
  <c r="AX149" i="2"/>
  <c r="AY149" i="2"/>
  <c r="AZ149" i="2"/>
  <c r="BB149" i="2"/>
  <c r="BC149" i="2"/>
  <c r="BD149" i="2"/>
  <c r="BF149" i="2"/>
  <c r="BG149" i="2"/>
  <c r="BH149" i="2"/>
  <c r="BJ149" i="2"/>
  <c r="BK149" i="2"/>
  <c r="BL149" i="2"/>
  <c r="J149" i="2"/>
  <c r="F149" i="2" s="1"/>
  <c r="K149" i="2"/>
  <c r="G149" i="2" s="1"/>
  <c r="L149" i="2"/>
  <c r="H149" i="2" s="1"/>
  <c r="V149" i="2"/>
  <c r="BE161" i="2" l="1"/>
  <c r="BM161" i="2"/>
  <c r="Y161" i="2"/>
  <c r="AC149" i="2"/>
  <c r="I161" i="2"/>
  <c r="X147" i="2"/>
  <c r="V147" i="2" l="1"/>
  <c r="Z147" i="2"/>
  <c r="AT147" i="2"/>
  <c r="AX147" i="2"/>
  <c r="BB147" i="2"/>
  <c r="BF147" i="2"/>
  <c r="BJ147" i="2"/>
  <c r="AH147" i="2"/>
  <c r="J147" i="2"/>
  <c r="F147" i="2" s="1"/>
  <c r="K147" i="2"/>
  <c r="G147" i="2" s="1"/>
  <c r="T130" i="2"/>
  <c r="V130" i="2"/>
  <c r="W130" i="2"/>
  <c r="X130" i="2"/>
  <c r="Z130" i="2"/>
  <c r="AA130" i="2"/>
  <c r="AB130" i="2"/>
  <c r="AT130" i="2"/>
  <c r="AU130" i="2"/>
  <c r="AV130" i="2"/>
  <c r="AX130" i="2"/>
  <c r="AY130" i="2"/>
  <c r="AZ130" i="2"/>
  <c r="BB130" i="2"/>
  <c r="BC130" i="2"/>
  <c r="BD130" i="2"/>
  <c r="BF130" i="2"/>
  <c r="BG130" i="2"/>
  <c r="BH130" i="2"/>
  <c r="BJ130" i="2"/>
  <c r="BK130" i="2"/>
  <c r="BL130" i="2"/>
  <c r="AH130" i="2"/>
  <c r="AI130" i="2"/>
  <c r="AJ130" i="2"/>
  <c r="J130" i="2"/>
  <c r="F130" i="2" s="1"/>
  <c r="K130" i="2"/>
  <c r="G130" i="2" s="1"/>
  <c r="L130" i="2"/>
  <c r="H130" i="2" s="1"/>
  <c r="T117" i="2"/>
  <c r="V117" i="2"/>
  <c r="W117" i="2"/>
  <c r="X117" i="2"/>
  <c r="Z117" i="2"/>
  <c r="AA117" i="2"/>
  <c r="AB117" i="2"/>
  <c r="AT117" i="2"/>
  <c r="AU117" i="2"/>
  <c r="AV117" i="2"/>
  <c r="AX117" i="2"/>
  <c r="AY117" i="2"/>
  <c r="AZ117" i="2"/>
  <c r="BB117" i="2"/>
  <c r="BC117" i="2"/>
  <c r="BD117" i="2"/>
  <c r="BF117" i="2"/>
  <c r="BG117" i="2"/>
  <c r="BH117" i="2"/>
  <c r="BJ117" i="2"/>
  <c r="BK117" i="2"/>
  <c r="BL117" i="2"/>
  <c r="AH117" i="2"/>
  <c r="AI117" i="2"/>
  <c r="AJ117" i="2"/>
  <c r="J117" i="2"/>
  <c r="F117" i="2" s="1"/>
  <c r="K117" i="2"/>
  <c r="G117" i="2" s="1"/>
  <c r="L117" i="2"/>
  <c r="H117" i="2" s="1"/>
  <c r="R104" i="2"/>
  <c r="T104" i="2"/>
  <c r="V104" i="2"/>
  <c r="W104" i="2"/>
  <c r="X104" i="2"/>
  <c r="Z104" i="2"/>
  <c r="AA104" i="2"/>
  <c r="AB104" i="2"/>
  <c r="AT104" i="2"/>
  <c r="AU104" i="2"/>
  <c r="AV104" i="2"/>
  <c r="AX104" i="2"/>
  <c r="AY104" i="2"/>
  <c r="AZ104" i="2"/>
  <c r="BB104" i="2"/>
  <c r="BC104" i="2"/>
  <c r="BD104" i="2"/>
  <c r="BF104" i="2"/>
  <c r="BG104" i="2"/>
  <c r="BH104" i="2"/>
  <c r="BJ104" i="2"/>
  <c r="BK104" i="2"/>
  <c r="BL104" i="2"/>
  <c r="AH104" i="2"/>
  <c r="AI104" i="2"/>
  <c r="AJ104" i="2"/>
  <c r="J104" i="2"/>
  <c r="F104" i="2" s="1"/>
  <c r="K104" i="2"/>
  <c r="G104" i="2" s="1"/>
  <c r="L104" i="2"/>
  <c r="H104" i="2" s="1"/>
  <c r="R93" i="2"/>
  <c r="T93" i="2"/>
  <c r="V93" i="2"/>
  <c r="W93" i="2"/>
  <c r="X93" i="2"/>
  <c r="Z93" i="2"/>
  <c r="AA93" i="2"/>
  <c r="AB93" i="2"/>
  <c r="AT93" i="2"/>
  <c r="AU93" i="2"/>
  <c r="AV93" i="2"/>
  <c r="AX93" i="2"/>
  <c r="AY93" i="2"/>
  <c r="AZ93" i="2"/>
  <c r="BB93" i="2"/>
  <c r="BC93" i="2"/>
  <c r="BD93" i="2"/>
  <c r="BF93" i="2"/>
  <c r="BG93" i="2"/>
  <c r="BH93" i="2"/>
  <c r="BJ93" i="2"/>
  <c r="BK93" i="2"/>
  <c r="BL93" i="2"/>
  <c r="AH93" i="2"/>
  <c r="AI93" i="2"/>
  <c r="AJ93" i="2"/>
  <c r="J93" i="2"/>
  <c r="F93" i="2" s="1"/>
  <c r="K93" i="2"/>
  <c r="G93" i="2" s="1"/>
  <c r="L93" i="2"/>
  <c r="H93" i="2" s="1"/>
  <c r="T84" i="2"/>
  <c r="V84" i="2"/>
  <c r="W84" i="2"/>
  <c r="X84" i="2"/>
  <c r="Z84" i="2"/>
  <c r="AA84" i="2"/>
  <c r="AB84" i="2"/>
  <c r="AT84" i="2"/>
  <c r="AU84" i="2"/>
  <c r="AV84" i="2"/>
  <c r="AX84" i="2"/>
  <c r="AY84" i="2"/>
  <c r="AZ84" i="2"/>
  <c r="BB84" i="2"/>
  <c r="BC84" i="2"/>
  <c r="BD84" i="2"/>
  <c r="BF84" i="2"/>
  <c r="BG84" i="2"/>
  <c r="BH84" i="2"/>
  <c r="BJ84" i="2"/>
  <c r="BK84" i="2"/>
  <c r="BL84" i="2"/>
  <c r="AH84" i="2"/>
  <c r="AI84" i="2"/>
  <c r="AJ84" i="2"/>
  <c r="J84" i="2"/>
  <c r="F84" i="2" s="1"/>
  <c r="K84" i="2"/>
  <c r="G84" i="2" s="1"/>
  <c r="L84" i="2"/>
  <c r="H84" i="2" s="1"/>
  <c r="T66" i="2"/>
  <c r="V66" i="2"/>
  <c r="W66" i="2"/>
  <c r="X66" i="2"/>
  <c r="Z66" i="2"/>
  <c r="AA66" i="2"/>
  <c r="AB66" i="2"/>
  <c r="AT66" i="2"/>
  <c r="AU66" i="2"/>
  <c r="AV66" i="2"/>
  <c r="AX66" i="2"/>
  <c r="AY66" i="2"/>
  <c r="AZ66" i="2"/>
  <c r="BB66" i="2"/>
  <c r="BC66" i="2"/>
  <c r="BD66" i="2"/>
  <c r="BF66" i="2"/>
  <c r="BG66" i="2"/>
  <c r="BH66" i="2"/>
  <c r="BJ66" i="2"/>
  <c r="BK66" i="2"/>
  <c r="BL66" i="2"/>
  <c r="AH66" i="2"/>
  <c r="AI66" i="2"/>
  <c r="AJ66" i="2"/>
  <c r="J66" i="2"/>
  <c r="F66" i="2" s="1"/>
  <c r="K66" i="2"/>
  <c r="G66" i="2" s="1"/>
  <c r="L66" i="2"/>
  <c r="H66" i="2" s="1"/>
  <c r="R49" i="2"/>
  <c r="T49" i="2"/>
  <c r="V49" i="2"/>
  <c r="W49" i="2"/>
  <c r="X49" i="2"/>
  <c r="Z49" i="2"/>
  <c r="AA49" i="2"/>
  <c r="AB49" i="2"/>
  <c r="AT49" i="2"/>
  <c r="AU49" i="2"/>
  <c r="AV49" i="2"/>
  <c r="AX49" i="2"/>
  <c r="AY49" i="2"/>
  <c r="AZ49" i="2"/>
  <c r="BB49" i="2"/>
  <c r="BC49" i="2"/>
  <c r="BD49" i="2"/>
  <c r="BF49" i="2"/>
  <c r="BG49" i="2"/>
  <c r="BH49" i="2"/>
  <c r="BJ49" i="2"/>
  <c r="BK49" i="2"/>
  <c r="BL49" i="2"/>
  <c r="AH49" i="2"/>
  <c r="AI49" i="2"/>
  <c r="AJ49" i="2"/>
  <c r="J49" i="2"/>
  <c r="F49" i="2" s="1"/>
  <c r="K49" i="2"/>
  <c r="G49" i="2" s="1"/>
  <c r="L49" i="2"/>
  <c r="H49" i="2" s="1"/>
  <c r="V43" i="2"/>
  <c r="W43" i="2"/>
  <c r="X43" i="2"/>
  <c r="Z43" i="2"/>
  <c r="AA43" i="2"/>
  <c r="AB43" i="2"/>
  <c r="AT43" i="2"/>
  <c r="AU43" i="2"/>
  <c r="AV43" i="2"/>
  <c r="AX43" i="2"/>
  <c r="AY43" i="2"/>
  <c r="AZ43" i="2"/>
  <c r="BB43" i="2"/>
  <c r="BC43" i="2"/>
  <c r="BD43" i="2"/>
  <c r="BF43" i="2"/>
  <c r="BG43" i="2"/>
  <c r="BH43" i="2"/>
  <c r="BJ43" i="2"/>
  <c r="BK43" i="2"/>
  <c r="BL43" i="2"/>
  <c r="AH43" i="2"/>
  <c r="AI43" i="2"/>
  <c r="AJ43" i="2"/>
  <c r="J43" i="2"/>
  <c r="F43" i="2" s="1"/>
  <c r="K43" i="2"/>
  <c r="G43" i="2" s="1"/>
  <c r="L43" i="2"/>
  <c r="H43" i="2" s="1"/>
  <c r="V29" i="2"/>
  <c r="W29" i="2"/>
  <c r="X29" i="2"/>
  <c r="Z29" i="2"/>
  <c r="AA29" i="2"/>
  <c r="AB29" i="2"/>
  <c r="AT29" i="2"/>
  <c r="AU29" i="2"/>
  <c r="AV29" i="2"/>
  <c r="AX29" i="2"/>
  <c r="AY29" i="2"/>
  <c r="AZ29" i="2"/>
  <c r="BB29" i="2"/>
  <c r="BC29" i="2"/>
  <c r="BD29" i="2"/>
  <c r="BF29" i="2"/>
  <c r="BG29" i="2"/>
  <c r="BH29" i="2"/>
  <c r="BJ29" i="2"/>
  <c r="BK29" i="2"/>
  <c r="BL29" i="2"/>
  <c r="AH29" i="2"/>
  <c r="AI29" i="2"/>
  <c r="AJ29" i="2"/>
  <c r="J29" i="2"/>
  <c r="F29" i="2" s="1"/>
  <c r="K29" i="2"/>
  <c r="L29" i="2"/>
  <c r="H29" i="2" s="1"/>
  <c r="G29" i="2" l="1"/>
  <c r="K10" i="2"/>
  <c r="AW84" i="2"/>
  <c r="BA117" i="2"/>
  <c r="AW117" i="2"/>
  <c r="BA84" i="2"/>
  <c r="T10" i="2"/>
  <c r="R10" i="2"/>
  <c r="R8" i="2" s="1"/>
  <c r="AH10" i="2"/>
  <c r="BB10" i="2"/>
  <c r="BB8" i="2" s="1"/>
  <c r="V10" i="2"/>
  <c r="V8" i="2" s="1"/>
  <c r="BJ10" i="2"/>
  <c r="BJ8" i="2" s="1"/>
  <c r="Z10" i="2"/>
  <c r="Z8" i="2" s="1"/>
  <c r="AX10" i="2"/>
  <c r="AX8" i="2" s="1"/>
  <c r="BF10" i="2"/>
  <c r="BF8" i="2" s="1"/>
  <c r="AT10" i="2"/>
  <c r="AT8" i="2" s="1"/>
  <c r="T8" i="2" l="1"/>
  <c r="U8" i="2" s="1"/>
  <c r="U10" i="2"/>
  <c r="AH8" i="2"/>
  <c r="L147" i="2"/>
  <c r="H147" i="2" s="1"/>
  <c r="I147" i="2" s="1"/>
  <c r="BL147" i="2"/>
  <c r="BK147" i="2"/>
  <c r="BK10" i="2" s="1"/>
  <c r="BH147" i="2"/>
  <c r="BG147" i="2"/>
  <c r="BG10" i="2" s="1"/>
  <c r="BD147" i="2"/>
  <c r="BC147" i="2"/>
  <c r="AZ147" i="2"/>
  <c r="AY147" i="2"/>
  <c r="AV147" i="2"/>
  <c r="AV10" i="2" s="1"/>
  <c r="AU147" i="2"/>
  <c r="AB147" i="2"/>
  <c r="AA147" i="2"/>
  <c r="W147" i="2"/>
  <c r="Y147" i="2" s="1"/>
  <c r="X12" i="2"/>
  <c r="W12" i="2"/>
  <c r="BK8" i="2" l="1"/>
  <c r="BG8" i="2"/>
  <c r="BE147" i="2"/>
  <c r="AC147" i="2"/>
  <c r="AV8" i="2"/>
  <c r="BH10" i="2"/>
  <c r="BI10" i="2" s="1"/>
  <c r="BI147" i="2"/>
  <c r="BM147" i="2"/>
  <c r="W10" i="2"/>
  <c r="AU10" i="2"/>
  <c r="AJ10" i="2"/>
  <c r="AI10" i="2"/>
  <c r="AZ10" i="2"/>
  <c r="L10" i="2"/>
  <c r="M10" i="2" s="1"/>
  <c r="AY10" i="2"/>
  <c r="AA10" i="2"/>
  <c r="AB10" i="2"/>
  <c r="X10" i="2"/>
  <c r="BC10" i="2"/>
  <c r="BD10" i="2"/>
  <c r="BL10" i="2"/>
  <c r="C43" i="2"/>
  <c r="E43" i="2" s="1"/>
  <c r="C93" i="2"/>
  <c r="E93" i="2" s="1"/>
  <c r="E104" i="2"/>
  <c r="C84" i="2"/>
  <c r="E84" i="2" s="1"/>
  <c r="C29" i="2"/>
  <c r="E29" i="2" s="1"/>
  <c r="C66" i="2"/>
  <c r="E66" i="2" s="1"/>
  <c r="C117" i="2"/>
  <c r="E117" i="2" s="1"/>
  <c r="AU8" i="2" l="1"/>
  <c r="AW8" i="2" s="1"/>
  <c r="W8" i="2"/>
  <c r="AE10" i="2"/>
  <c r="AE8" i="2" s="1"/>
  <c r="BC8" i="2"/>
  <c r="AA8" i="2"/>
  <c r="AY8" i="2"/>
  <c r="AK10" i="2"/>
  <c r="AB8" i="2"/>
  <c r="AC10" i="2"/>
  <c r="AZ8" i="2"/>
  <c r="BA10" i="2"/>
  <c r="AW10" i="2"/>
  <c r="X8" i="2"/>
  <c r="Y10" i="2"/>
  <c r="BD8" i="2"/>
  <c r="BE10" i="2"/>
  <c r="BH8" i="2"/>
  <c r="BI8" i="2" s="1"/>
  <c r="BL8" i="2"/>
  <c r="BM8" i="2" s="1"/>
  <c r="BM10" i="2"/>
  <c r="AJ8" i="2"/>
  <c r="AF10" i="2"/>
  <c r="AG8" i="2" s="1"/>
  <c r="L8" i="2"/>
  <c r="H8" i="2" s="1"/>
  <c r="H10" i="2"/>
  <c r="AI8" i="2"/>
  <c r="BA8" i="2" l="1"/>
  <c r="AC8" i="2"/>
  <c r="BE8" i="2"/>
  <c r="Y8" i="2"/>
  <c r="AK8" i="2"/>
  <c r="AG10" i="2"/>
  <c r="AL66" i="2"/>
  <c r="AL10" i="2" s="1"/>
  <c r="AL8" i="2" l="1"/>
  <c r="AD10" i="2"/>
  <c r="AD8" i="2" s="1"/>
  <c r="B66" i="2"/>
  <c r="B10" i="2" s="1"/>
  <c r="B8" i="2" s="1"/>
  <c r="E13" i="2"/>
  <c r="C50" i="2"/>
  <c r="E50" i="2" s="1"/>
  <c r="BO49" i="2" l="1"/>
  <c r="BO10" i="2" s="1"/>
  <c r="BQ50" i="2"/>
  <c r="C12" i="2"/>
  <c r="E12" i="2" s="1"/>
  <c r="C49" i="2"/>
  <c r="BQ49" i="2" l="1"/>
  <c r="E49" i="2"/>
  <c r="C10" i="2"/>
  <c r="E10" i="2" s="1"/>
  <c r="BO8" i="2"/>
  <c r="BQ8" i="2" s="1"/>
  <c r="BQ10" i="2"/>
  <c r="C8" i="2" l="1"/>
  <c r="E8" i="2" s="1"/>
  <c r="G10" i="2"/>
  <c r="I10" i="2" s="1"/>
  <c r="K8" i="2"/>
  <c r="G8" i="2" s="1"/>
</calcChain>
</file>

<file path=xl/sharedStrings.xml><?xml version="1.0" encoding="utf-8"?>
<sst xmlns="http://schemas.openxmlformats.org/spreadsheetml/2006/main" count="357" uniqueCount="229">
  <si>
    <t>Муниципальные образования Западного административного округа - всего</t>
  </si>
  <si>
    <t>Внуково</t>
  </si>
  <si>
    <t>Дорогомилово</t>
  </si>
  <si>
    <t>Крылатское</t>
  </si>
  <si>
    <t>Кунцево</t>
  </si>
  <si>
    <t>Можайский</t>
  </si>
  <si>
    <t>Ново-Переделкино</t>
  </si>
  <si>
    <t>Очаково-Матвеевское</t>
  </si>
  <si>
    <t>Проспект Вернадского</t>
  </si>
  <si>
    <t>Раменки</t>
  </si>
  <si>
    <t>Солнцево</t>
  </si>
  <si>
    <t>Тропарево-Никулино</t>
  </si>
  <si>
    <t>Филёвский парк</t>
  </si>
  <si>
    <t>Фили-Давыдково</t>
  </si>
  <si>
    <t>Муниципальные образования Зеленоградского административного округа - всего</t>
  </si>
  <si>
    <t>Крюково</t>
  </si>
  <si>
    <t>Матушкино</t>
  </si>
  <si>
    <t>Савелки</t>
  </si>
  <si>
    <t>Силино</t>
  </si>
  <si>
    <t>Старое Крюково</t>
  </si>
  <si>
    <t>Муниципальные образования Северо-Западного административного округа - всего</t>
  </si>
  <si>
    <t>Куркино</t>
  </si>
  <si>
    <t>Митино</t>
  </si>
  <si>
    <t>Покровское-Стрешнево</t>
  </si>
  <si>
    <t>Северное Тушино</t>
  </si>
  <si>
    <t>Строгино</t>
  </si>
  <si>
    <t>Хорошево-Мневники</t>
  </si>
  <si>
    <t>Щукино</t>
  </si>
  <si>
    <t>Южное Тушино</t>
  </si>
  <si>
    <t>Муниципальные образования Северного административного округа - всего</t>
  </si>
  <si>
    <t>Аэропорт</t>
  </si>
  <si>
    <t>Беговой</t>
  </si>
  <si>
    <t>Бескудниковский</t>
  </si>
  <si>
    <t>Войковский</t>
  </si>
  <si>
    <t>Восточное Дегунино</t>
  </si>
  <si>
    <t>Головинский</t>
  </si>
  <si>
    <t>Дмитровский</t>
  </si>
  <si>
    <t>Западное Дегунино</t>
  </si>
  <si>
    <t>Коптево</t>
  </si>
  <si>
    <t>Левобережный</t>
  </si>
  <si>
    <t>Савеловский</t>
  </si>
  <si>
    <t>Сокол</t>
  </si>
  <si>
    <t>Тимирязевский</t>
  </si>
  <si>
    <t>Ховрино</t>
  </si>
  <si>
    <t>Хорошевский</t>
  </si>
  <si>
    <t>Муниципальные образования Северо-Восточного административного округа - всего</t>
  </si>
  <si>
    <t>Алексеевский</t>
  </si>
  <si>
    <t>Алтуфьевский</t>
  </si>
  <si>
    <t>Бабушкинский</t>
  </si>
  <si>
    <t>Бибирево</t>
  </si>
  <si>
    <t>Бутырский</t>
  </si>
  <si>
    <t>Лианозово</t>
  </si>
  <si>
    <t>Лосиноостровский</t>
  </si>
  <si>
    <t>Марфино</t>
  </si>
  <si>
    <t>Марьина роща</t>
  </si>
  <si>
    <t>Останкинский</t>
  </si>
  <si>
    <t>Отрадное</t>
  </si>
  <si>
    <t>Ростокино</t>
  </si>
  <si>
    <t>Свиблово</t>
  </si>
  <si>
    <t>Северный</t>
  </si>
  <si>
    <t>Северное Медведково</t>
  </si>
  <si>
    <t>Южное Медведково</t>
  </si>
  <si>
    <t>Ярославский</t>
  </si>
  <si>
    <t>Муниципальные образования Восточного административного округа - всего</t>
  </si>
  <si>
    <t>Богородское</t>
  </si>
  <si>
    <t>Вешняки</t>
  </si>
  <si>
    <t>Восточный</t>
  </si>
  <si>
    <t>Восточное Измайлово</t>
  </si>
  <si>
    <t>Гольяново</t>
  </si>
  <si>
    <t>Ивановское</t>
  </si>
  <si>
    <t>Измайлово</t>
  </si>
  <si>
    <t>Косино-Ухтомский</t>
  </si>
  <si>
    <t>Метрогородок</t>
  </si>
  <si>
    <t>Новогиреево</t>
  </si>
  <si>
    <t>Новокосино</t>
  </si>
  <si>
    <t>Перово</t>
  </si>
  <si>
    <t>Преображенское</t>
  </si>
  <si>
    <t>Северное Измайлово</t>
  </si>
  <si>
    <t>Соколиная гора</t>
  </si>
  <si>
    <t>Сокольники</t>
  </si>
  <si>
    <t>Муниципальные образования Юго-Восточного административного округа - всего</t>
  </si>
  <si>
    <t>Выхино-Жулебино</t>
  </si>
  <si>
    <t>Капотня</t>
  </si>
  <si>
    <t>Кузьминки</t>
  </si>
  <si>
    <t>Лефортово</t>
  </si>
  <si>
    <t>Люблино</t>
  </si>
  <si>
    <t>Марьино</t>
  </si>
  <si>
    <t>Некрасовка</t>
  </si>
  <si>
    <t>Нижегородский</t>
  </si>
  <si>
    <t>Печатники</t>
  </si>
  <si>
    <t>Рязанский</t>
  </si>
  <si>
    <t>Текстильщики</t>
  </si>
  <si>
    <t>Южнопортовый</t>
  </si>
  <si>
    <t>Муниципальные образования Юго-Западного административного округа - всего</t>
  </si>
  <si>
    <t>Академический</t>
  </si>
  <si>
    <t>Гагаринский</t>
  </si>
  <si>
    <t>Зюзино</t>
  </si>
  <si>
    <t>Коньково</t>
  </si>
  <si>
    <t>Котловка</t>
  </si>
  <si>
    <t>Ломоносовский</t>
  </si>
  <si>
    <t>Обручевский</t>
  </si>
  <si>
    <t>Северное Бутово</t>
  </si>
  <si>
    <t>Теплый Стан</t>
  </si>
  <si>
    <t>Черемушки</t>
  </si>
  <si>
    <t>Южное Бутово</t>
  </si>
  <si>
    <t>Ясенево</t>
  </si>
  <si>
    <t>Муниципальные образования Южного административного округа - всего</t>
  </si>
  <si>
    <t>Бирюлево Восточное</t>
  </si>
  <si>
    <t>Бирюлево Западное</t>
  </si>
  <si>
    <t>Братеево</t>
  </si>
  <si>
    <t>Даниловский</t>
  </si>
  <si>
    <t>Донской</t>
  </si>
  <si>
    <t>Зябликово</t>
  </si>
  <si>
    <t>Москворечье-Сабурово</t>
  </si>
  <si>
    <t>Нагатино-Садовники</t>
  </si>
  <si>
    <t>Нагатинский затон</t>
  </si>
  <si>
    <t>Нагорный</t>
  </si>
  <si>
    <t>Орехово-Борисово Северное</t>
  </si>
  <si>
    <t>Орехово-Борисово Южное</t>
  </si>
  <si>
    <t>Царицыно</t>
  </si>
  <si>
    <t>Чертаново Северное</t>
  </si>
  <si>
    <t>Чертаново Центральное</t>
  </si>
  <si>
    <t>Чертаново Южное</t>
  </si>
  <si>
    <t>Муниципальные образования Центрального административного округа - всего</t>
  </si>
  <si>
    <t>Арбат</t>
  </si>
  <si>
    <t>Басманный</t>
  </si>
  <si>
    <t>Замоскворечье</t>
  </si>
  <si>
    <t>Красносельский</t>
  </si>
  <si>
    <t>Мещанский</t>
  </si>
  <si>
    <t>Таганский</t>
  </si>
  <si>
    <t>Тверской</t>
  </si>
  <si>
    <t>Хамовники</t>
  </si>
  <si>
    <t>Якиманка</t>
  </si>
  <si>
    <t>Муниципальные образования ТиНАО - всего</t>
  </si>
  <si>
    <t>в том числе:</t>
  </si>
  <si>
    <t>Муниципальные образования Новомосковского административного округа</t>
  </si>
  <si>
    <t>Щербинка</t>
  </si>
  <si>
    <t>Внуковское</t>
  </si>
  <si>
    <t>Воскресенское</t>
  </si>
  <si>
    <t>Десеновское</t>
  </si>
  <si>
    <t>Кокошкино</t>
  </si>
  <si>
    <t>Марушкинское</t>
  </si>
  <si>
    <t>Московский</t>
  </si>
  <si>
    <t>"Мосрентген"</t>
  </si>
  <si>
    <t>Рязановское</t>
  </si>
  <si>
    <t>Сосенское</t>
  </si>
  <si>
    <t>Филимонковское</t>
  </si>
  <si>
    <t xml:space="preserve">Муниципальные образования Троицкого административного округа </t>
  </si>
  <si>
    <t>Троицк</t>
  </si>
  <si>
    <t>Вороновское</t>
  </si>
  <si>
    <t>Кленовское</t>
  </si>
  <si>
    <t>Краснопахорское</t>
  </si>
  <si>
    <t>Михайлово-Ярцевское</t>
  </si>
  <si>
    <t>Новофедоровское</t>
  </si>
  <si>
    <t>Первомайское</t>
  </si>
  <si>
    <t>Роговское</t>
  </si>
  <si>
    <t>Щаповское</t>
  </si>
  <si>
    <t>ВСЕГО МБТ</t>
  </si>
  <si>
    <t>Молжаниновский</t>
  </si>
  <si>
    <t>Пресненский</t>
  </si>
  <si>
    <t>из них</t>
  </si>
  <si>
    <t>х</t>
  </si>
  <si>
    <t>1. Всего МБТ</t>
  </si>
  <si>
    <t>Наименование административного округа города Москвы/внутригородского муниципального образования в городе Москве</t>
  </si>
  <si>
    <t>1.2. Нераспределенный по ВМО объем МБТ</t>
  </si>
  <si>
    <t>ИТОГО СУБСИДИЙ НА СОФИНАНСИРОВАНИЕ РАСХОДНЫХ ОБЯЗАТЕЛЬСТВ ВМО</t>
  </si>
  <si>
    <t xml:space="preserve">ИТОГО ИНЫХ МЕЖБЮДЖЕТНЫХ ТРАНСФЕРТОВ
</t>
  </si>
  <si>
    <t>СУБВЕНЦИИ ИЗ БЮДЖЕТА ГОРОДА МОСКВЫ бюджетам ВМО для осуществления переданных государственных полномочий города Москвы, всего</t>
  </si>
  <si>
    <t>Субвенции бюджетам ВМО в сфере образования</t>
  </si>
  <si>
    <t>Киевский</t>
  </si>
  <si>
    <t>ИТОГО СУБВЕНЦИЙ</t>
  </si>
  <si>
    <t>ИТОГО ДОТАЦИЙ</t>
  </si>
  <si>
    <t xml:space="preserve">ДОТАЦИИ БЮДЖЕТАМ ВМО НА ПОДДЕРЖКУ МЕР ПО ОБЕСПЕЧЕНИЮ СБАЛАНСИРОВАННОСТИ БЮДЖЕТОВ ВМО                                                                                                           (33А0300100)
</t>
  </si>
  <si>
    <t>ДОТАЦИИ БЮДЖЕТАМ ВМО НА ВЫРАВНИВАНИЕ БЮДЖЕТНОЙ ОБЕСПЕЧЕННОСТИ ВМО
(33А0300200)</t>
  </si>
  <si>
    <t>Субсидии бюджетам ВМО  в сфере образования
 (03Г1300300)</t>
  </si>
  <si>
    <t>Консолидированная субсидия бюджетам ВМО в сфере жилищно-коммунального хозяйства,благоустройства и дорожной деятельности           
(33А0202000)</t>
  </si>
  <si>
    <r>
      <t xml:space="preserve">СУБВЕНЦИИ ИЗ ФЕДЕРАЛЬНОГО БЮДЖЕТА </t>
    </r>
    <r>
      <rPr>
        <sz val="12"/>
        <rFont val="Times New Roman"/>
        <family val="1"/>
        <charset val="204"/>
      </rPr>
      <t xml:space="preserve"> бюджетам городских округов и поселений на осуществление первичного воинского учета органами местного самоуправления городских округов и поселений
(1710051180)</t>
    </r>
  </si>
  <si>
    <t>на обеспечение выплаты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муниципальных образовательных организациях
(03Г1300200)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</si>
  <si>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размере, необходимом для реализации основных и дополнительных общеобразовательных програм
(03Г1300100)</t>
  </si>
  <si>
    <t>по обеспечению обучающихся 1-4 классов муниципальных образовательных организаций бесплатным одноразовым питанием (завтрак); обеспечению обучающихся 1-11 классов муниципальных образовательных организаций из социально незащищенных и многодетных семей бесплатным двухразовым питанием (завтрак, обед)
(04А0300500)</t>
  </si>
  <si>
    <t>Межбюджетные трансферты бюджетам муниципальных округов  в целях повышения эффективности осуществления советами депутатов муниципальных округов переданных полномочий города Москвы
 (33А0400100)</t>
  </si>
  <si>
    <t>(тыс. рублей)</t>
  </si>
  <si>
    <t>Исполнено                      с начала года</t>
  </si>
  <si>
    <t xml:space="preserve"> </t>
  </si>
  <si>
    <t>1.1. Распределено по ВМО*</t>
  </si>
  <si>
    <t>% исполнения</t>
  </si>
  <si>
    <r>
      <t xml:space="preserve">* распределение межбюджетных трансфертов по внутригородским муниципальным образованиям </t>
    </r>
    <r>
      <rPr>
        <i/>
        <sz val="12"/>
        <rFont val="Times New Roman"/>
        <family val="1"/>
        <charset val="204"/>
      </rPr>
      <t>(утвержденные бюджетные назначения с учетом принятых постановлений  Правительства Москвы)</t>
    </r>
  </si>
  <si>
    <t xml:space="preserve">В соответствии с Законом г.Москвы                   от 22.11.2023                         № 33 </t>
  </si>
  <si>
    <t>Межбюджетные трансферты из бюджета города Москвы бюджетам внутригородских муниципальных образований в городе Москве  на обеспечение бесперебойного функционирования коммунально-инженерной инфраструктуры, включая компенсацию понесенных затрат                                                                                 (06И0800000)</t>
  </si>
  <si>
    <t>А</t>
  </si>
  <si>
    <t>4=3/2*100</t>
  </si>
  <si>
    <t>8=7/6*100</t>
  </si>
  <si>
    <t>12=11/10*100</t>
  </si>
  <si>
    <t>16=15/14*100</t>
  </si>
  <si>
    <t>20=19/18*100</t>
  </si>
  <si>
    <t>24=23/22*100</t>
  </si>
  <si>
    <t>28=27/26*100</t>
  </si>
  <si>
    <t>32=31/30*100</t>
  </si>
  <si>
    <t>36=35/34*100</t>
  </si>
  <si>
    <t>40=39/38*100</t>
  </si>
  <si>
    <t>44=43/42*100</t>
  </si>
  <si>
    <t>48=47/46*100</t>
  </si>
  <si>
    <t>52=51/50*100</t>
  </si>
  <si>
    <t>56=55/54*100</t>
  </si>
  <si>
    <t>60=59/58*100</t>
  </si>
  <si>
    <t>64=63/62*100</t>
  </si>
  <si>
    <t>68=67/66*100</t>
  </si>
  <si>
    <t>72=71/70*100</t>
  </si>
  <si>
    <t>76=75/74*100</t>
  </si>
  <si>
    <t xml:space="preserve">* от 16.01.2024                        № 26-ПП; 
от 17.12.2013                        № 853-ПП                      (приложение 3)                                     </t>
  </si>
  <si>
    <t>Субвенции бюджетам муниципальных округов на организацию физкультурно-оздоровительной и спортивной работы с населением по месту жительства
(10А0300100)/
нераспределенный объем                                                (10А0300300)</t>
  </si>
  <si>
    <t>Субвенции бюджетам муниципальных округов на организацию досуговой и социально-воспитательной работы с населением по месту жительства
(09Г0700100)/
нераспределенный объем                                                  (09Г0700200)</t>
  </si>
  <si>
    <t>Единая субвенция бюджетам муниципальных округов на содержание муниципальных служащих, осуществляющих организацию переданных полномочий                             (33А0103000)/
нераспределенный объем                                                  (33А0100500)</t>
  </si>
  <si>
    <t>80=79/78*100</t>
  </si>
  <si>
    <t>СВЕДЕНИЯ О ПРЕДОСТАВЛЕННЫХ ИЗ БЮДЖЕТА ГОРОДА МОСКВЫ  БЮДЖЕТАМ ВНУТРИГОРОДСКИХ МУНИЦИПАЛЬНЫХ ОБРАЗОВАНИЙ 
В ГОРОДЕ МОСКВЕ МЕЖБЮДЖЕТНЫХ ТРАНСФЕРТАХ  ЗА 2024 ГОД</t>
  </si>
  <si>
    <t>Сводная бюджетная роспись (утвержденные бюджетные назначения)                                                  на 31.12.2024</t>
  </si>
  <si>
    <t>84=83/782*100</t>
  </si>
  <si>
    <t>Межбюджетные трансферты из бюджета города Москвы бюджетам внутригородских муниципальных образований в городе Москве  в целях реализации комплекса мероприятий по обустройству улично-дорожной сети и пешеходных подходов к станциям Московского метрополитена Троицкой и Сокольнической линий
(01Д0700400)</t>
  </si>
  <si>
    <t>* от 10.09.2024
№ 2062-ПП</t>
  </si>
  <si>
    <t>Межбюджетные трансферты бюджетам поселений в городе Москве в целях реализации комплекса мероприятий, связанных с обеспеченеием безопасности
 (17В0700000)</t>
  </si>
  <si>
    <t>* от 08.04.2024 
№ 2239-ПП</t>
  </si>
  <si>
    <t xml:space="preserve">* от 19.03.2024 
№ 537-ПП                    </t>
  </si>
  <si>
    <t>* от 10.09.2024 
№ 2054-ПП</t>
  </si>
  <si>
    <t>* от 08.10.2024 
№ 2239-ПП</t>
  </si>
  <si>
    <t>* от 19.03.2024 
№ 538-ПП</t>
  </si>
  <si>
    <t xml:space="preserve">* от 26.03.2024 
№ 598-ПП
                                    </t>
  </si>
  <si>
    <t xml:space="preserve">* от 20.08.2024 
№ 1909-ПП
                                    </t>
  </si>
  <si>
    <t>Межбюджетный трансферт бюджету муниципального округа Куркино в городе Москве в целях организации проведения голосования на муниципальных выборах в 2024 году
 (33А0400200)</t>
  </si>
  <si>
    <t>* от 19.12.2023 
№ 2620-ПП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</si>
</sst>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.00\ _₽"/>
  </numFmts>
  <fonts count="13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4" tint="-0.249977111117893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/>
    <xf numFmtId="0" fontId="1" fillId="0" borderId="0"/>
  </cellStyleXfs>
  <cellXfs count="108">
    <xf numFmtId="0" fontId="0" fillId="0" borderId="0" xfId="0"/>
    <xf numFmtId="0" fontId="2" fillId="0" borderId="0" xfId="0" applyNumberFormat="1" applyFont="1" applyFill="1" applyBorder="1" applyAlignment="1"/>
    <xf numFmtId="0" fontId="4" fillId="0" borderId="0" xfId="0" applyNumberFormat="1" applyFont="1" applyFill="1" applyBorder="1" applyAlignment="1"/>
    <xf numFmtId="1" fontId="4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/>
    <xf numFmtId="0" fontId="4" fillId="2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right" wrapText="1"/>
    </xf>
    <xf numFmtId="164" fontId="5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 vertical="center"/>
    </xf>
    <xf numFmtId="166" fontId="6" fillId="0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left" vertical="center"/>
    </xf>
    <xf numFmtId="0" fontId="2" fillId="2" borderId="0" xfId="0" applyNumberFormat="1" applyFont="1" applyFill="1" applyBorder="1" applyAlignment="1"/>
    <xf numFmtId="166" fontId="8" fillId="0" borderId="0" xfId="0" applyNumberFormat="1" applyFont="1" applyFill="1" applyBorder="1" applyAlignment="1">
      <alignment vertical="center"/>
    </xf>
    <xf numFmtId="4" fontId="9" fillId="0" borderId="0" xfId="0" applyNumberFormat="1" applyFont="1" applyFill="1" applyBorder="1" applyAlignment="1"/>
    <xf numFmtId="0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top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right" wrapText="1"/>
    </xf>
    <xf numFmtId="0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/>
    <xf numFmtId="164" fontId="4" fillId="2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0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/>
    <xf numFmtId="0" fontId="11" fillId="2" borderId="1" xfId="0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11" fillId="0" borderId="0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/>
    <xf numFmtId="0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right" vertical="top"/>
    </xf>
    <xf numFmtId="164" fontId="2" fillId="2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/>
    <xf numFmtId="165" fontId="4" fillId="0" borderId="11" xfId="0" applyNumberFormat="1" applyFont="1" applyFill="1" applyBorder="1" applyAlignment="1"/>
    <xf numFmtId="0" fontId="4" fillId="0" borderId="1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1" fontId="2" fillId="2" borderId="8" xfId="0" applyNumberFormat="1" applyFont="1" applyFill="1" applyBorder="1" applyAlignment="1">
      <alignment horizontal="center" vertical="center"/>
    </xf>
    <xf numFmtId="1" fontId="2" fillId="2" borderId="9" xfId="0" applyNumberFormat="1" applyFont="1" applyFill="1" applyBorder="1" applyAlignment="1">
      <alignment horizontal="center" vertical="center"/>
    </xf>
    <xf numFmtId="1" fontId="2" fillId="2" borderId="1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F183"/>
  <sheetViews>
    <sheetView tabSelected="1" topLeftCell="AD142" zoomScale="70" zoomScaleNormal="70" zoomScaleSheetLayoutView="20" workbookViewId="0">
      <selection activeCell="AQ173" sqref="AQ173"/>
    </sheetView>
  </sheetViews>
  <sheetFormatPr defaultRowHeight="15" customHeight="1" x14ac:dyDescent="0.25"/>
  <cols>
    <col min="1" max="1" width="40.42578125" style="1" customWidth="1"/>
    <col min="2" max="2" width="18" style="1" customWidth="1"/>
    <col min="3" max="3" width="17.28515625" style="1" customWidth="1"/>
    <col min="4" max="4" width="17.140625" style="1" customWidth="1"/>
    <col min="5" max="5" width="12.85546875" style="1" customWidth="1"/>
    <col min="6" max="6" width="17.85546875" style="1" customWidth="1"/>
    <col min="7" max="7" width="18" style="1" customWidth="1"/>
    <col min="8" max="8" width="14.7109375" style="1" customWidth="1"/>
    <col min="9" max="9" width="12.5703125" style="1" customWidth="1"/>
    <col min="10" max="11" width="18" style="1" customWidth="1"/>
    <col min="12" max="12" width="14.7109375" style="1" customWidth="1"/>
    <col min="13" max="13" width="12.42578125" style="1" customWidth="1"/>
    <col min="14" max="15" width="18" style="1" customWidth="1"/>
    <col min="16" max="16" width="14.7109375" style="1" customWidth="1"/>
    <col min="17" max="17" width="12.42578125" style="1" customWidth="1"/>
    <col min="18" max="19" width="18" style="1" customWidth="1"/>
    <col min="20" max="20" width="17.140625" style="1" customWidth="1"/>
    <col min="21" max="21" width="13" style="1" customWidth="1"/>
    <col min="22" max="23" width="18" style="1" customWidth="1"/>
    <col min="24" max="24" width="14.7109375" style="1" customWidth="1"/>
    <col min="25" max="25" width="13" style="1" customWidth="1"/>
    <col min="26" max="26" width="18" style="1" customWidth="1"/>
    <col min="27" max="27" width="17.42578125" style="1" customWidth="1"/>
    <col min="28" max="28" width="16.85546875" style="1" customWidth="1"/>
    <col min="29" max="29" width="12.7109375" style="1" customWidth="1"/>
    <col min="30" max="31" width="18" style="1" customWidth="1"/>
    <col min="32" max="32" width="14.7109375" style="1" customWidth="1"/>
    <col min="33" max="33" width="12.7109375" style="1" customWidth="1"/>
    <col min="34" max="35" width="18" style="1" customWidth="1"/>
    <col min="36" max="36" width="16.5703125" style="1" customWidth="1"/>
    <col min="37" max="37" width="12.85546875" style="1" customWidth="1"/>
    <col min="38" max="39" width="18" style="1" customWidth="1"/>
    <col min="40" max="40" width="14.7109375" style="1" customWidth="1"/>
    <col min="41" max="41" width="13.140625" style="1" customWidth="1"/>
    <col min="42" max="43" width="18" style="1" customWidth="1"/>
    <col min="44" max="44" width="14.7109375" style="1" customWidth="1"/>
    <col min="45" max="45" width="13.42578125" style="1" customWidth="1"/>
    <col min="46" max="47" width="18" style="1" customWidth="1"/>
    <col min="48" max="48" width="14.7109375" style="1" customWidth="1"/>
    <col min="49" max="49" width="13" style="1" customWidth="1"/>
    <col min="50" max="51" width="18" style="1" customWidth="1"/>
    <col min="52" max="52" width="14.7109375" style="1" customWidth="1"/>
    <col min="53" max="53" width="13" style="1" customWidth="1"/>
    <col min="54" max="55" width="18" style="1" customWidth="1"/>
    <col min="56" max="56" width="14.7109375" style="1" customWidth="1"/>
    <col min="57" max="57" width="12.7109375" style="1" customWidth="1"/>
    <col min="58" max="59" width="18" style="1" customWidth="1"/>
    <col min="60" max="60" width="14.7109375" style="1" customWidth="1"/>
    <col min="61" max="61" width="12.7109375" style="1" customWidth="1"/>
    <col min="62" max="63" width="18" style="1" customWidth="1"/>
    <col min="64" max="64" width="14.7109375" style="1" customWidth="1"/>
    <col min="65" max="65" width="12.7109375" style="1" customWidth="1"/>
    <col min="66" max="67" width="18" style="1" customWidth="1"/>
    <col min="68" max="68" width="14.7109375" style="1" customWidth="1"/>
    <col min="69" max="69" width="12.7109375" style="1" customWidth="1"/>
    <col min="70" max="73" width="17.5703125" style="1" customWidth="1"/>
    <col min="74" max="75" width="17.85546875" style="1" customWidth="1"/>
    <col min="76" max="76" width="14.5703125" style="1" customWidth="1"/>
    <col min="77" max="77" width="13.42578125" style="1" customWidth="1"/>
    <col min="78" max="79" width="18" style="1" customWidth="1"/>
    <col min="80" max="80" width="14.85546875" style="1" customWidth="1"/>
    <col min="81" max="81" width="13" style="1" customWidth="1"/>
    <col min="82" max="83" width="18" style="1" customWidth="1"/>
    <col min="84" max="84" width="14.85546875" style="1" customWidth="1"/>
    <col min="85" max="85" width="13.140625" style="1" customWidth="1"/>
    <col min="86" max="87" width="18" style="1" customWidth="1"/>
    <col min="88" max="88" width="14.85546875" style="1" customWidth="1"/>
    <col min="89" max="89" width="12.5703125" style="1" customWidth="1"/>
    <col min="90" max="94" width="9.140625" style="1"/>
    <col min="95" max="95" width="9.140625" style="1" customWidth="1"/>
    <col min="96" max="16384" width="9.140625" style="1"/>
  </cols>
  <sheetData>
    <row r="1" spans="1:90" ht="63.75" customHeight="1" x14ac:dyDescent="0.25">
      <c r="A1" s="50"/>
      <c r="B1" s="100" t="s">
        <v>214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6"/>
      <c r="S1" s="6"/>
      <c r="T1" s="4"/>
      <c r="U1" s="4"/>
      <c r="V1" s="4"/>
      <c r="W1" s="4"/>
      <c r="X1" s="19"/>
      <c r="Y1" s="4"/>
      <c r="Z1" s="15"/>
      <c r="AA1" s="4"/>
      <c r="AB1" s="4"/>
      <c r="AC1" s="4"/>
      <c r="AD1" s="6"/>
      <c r="AE1" s="4"/>
      <c r="AF1" s="4"/>
      <c r="AG1" s="4"/>
      <c r="AH1" s="16"/>
      <c r="AI1" s="17"/>
      <c r="AJ1" s="7"/>
      <c r="AK1" s="4"/>
      <c r="AL1" s="7"/>
      <c r="AM1" s="7"/>
      <c r="AN1" s="7"/>
      <c r="AO1" s="4"/>
      <c r="AP1" s="6"/>
      <c r="AQ1" s="6"/>
      <c r="AR1" s="4"/>
      <c r="AS1" s="4"/>
      <c r="AT1" s="7"/>
      <c r="AU1" s="7"/>
      <c r="AV1" s="7"/>
      <c r="AW1" s="4"/>
      <c r="AY1" s="7"/>
      <c r="BA1" s="4"/>
      <c r="BE1" s="4"/>
      <c r="BI1" s="4"/>
      <c r="BM1" s="4"/>
      <c r="BN1" s="7"/>
      <c r="BP1" s="7"/>
      <c r="BQ1" s="4"/>
      <c r="BR1" s="4"/>
      <c r="BS1" s="4"/>
      <c r="BT1" s="4"/>
      <c r="BU1" s="4"/>
      <c r="BY1" s="4"/>
      <c r="BZ1" s="7"/>
      <c r="CB1" s="7"/>
      <c r="CC1" s="4"/>
      <c r="CD1" s="7"/>
      <c r="CF1" s="7"/>
      <c r="CG1" s="4"/>
      <c r="CH1" s="7"/>
      <c r="CJ1" s="7"/>
      <c r="CK1" s="4"/>
    </row>
    <row r="2" spans="1:90" s="2" customFormat="1" ht="18.75" customHeight="1" x14ac:dyDescent="0.3">
      <c r="C2" s="12"/>
      <c r="D2" s="14"/>
      <c r="E2" s="14"/>
      <c r="F2" s="12"/>
      <c r="G2" s="12"/>
      <c r="H2" s="12"/>
      <c r="I2" s="14"/>
      <c r="M2" s="14"/>
      <c r="N2" s="5"/>
      <c r="P2" s="107" t="s">
        <v>181</v>
      </c>
      <c r="Q2" s="107"/>
      <c r="U2" s="14"/>
      <c r="X2" s="20"/>
      <c r="Y2" s="14"/>
      <c r="Z2" s="12"/>
      <c r="AC2" s="14"/>
      <c r="AG2" s="14"/>
      <c r="AK2" s="14"/>
      <c r="AO2" s="14"/>
      <c r="AS2" s="14"/>
      <c r="AW2" s="14"/>
      <c r="BA2" s="14"/>
      <c r="BE2" s="14"/>
      <c r="BI2" s="14"/>
      <c r="BM2" s="14"/>
      <c r="BN2" s="5"/>
      <c r="BQ2" s="14"/>
      <c r="BR2" s="14"/>
      <c r="BS2" s="14"/>
      <c r="BT2" s="14"/>
      <c r="BU2" s="14"/>
      <c r="BY2" s="14"/>
      <c r="CA2" s="99"/>
      <c r="CB2" s="99"/>
      <c r="CC2" s="14"/>
      <c r="CE2" s="99"/>
      <c r="CF2" s="99"/>
      <c r="CG2" s="14"/>
      <c r="CI2" s="99"/>
      <c r="CJ2" s="99"/>
      <c r="CK2" s="14"/>
    </row>
    <row r="3" spans="1:90" s="2" customFormat="1" ht="18.75" customHeight="1" x14ac:dyDescent="0.3">
      <c r="C3" s="12"/>
      <c r="D3" s="14"/>
      <c r="E3" s="14"/>
      <c r="F3" s="12"/>
      <c r="G3" s="12"/>
      <c r="H3" s="12"/>
      <c r="I3" s="14"/>
      <c r="M3" s="14"/>
      <c r="N3" s="5"/>
      <c r="P3" s="85"/>
      <c r="Q3" s="85"/>
      <c r="U3" s="14"/>
      <c r="X3" s="20"/>
      <c r="Y3" s="14"/>
      <c r="Z3" s="12"/>
      <c r="AC3" s="14"/>
      <c r="AG3" s="14"/>
      <c r="AK3" s="14"/>
      <c r="AO3" s="14"/>
      <c r="AS3" s="14"/>
      <c r="AW3" s="14"/>
      <c r="BA3" s="14"/>
      <c r="BE3" s="14"/>
      <c r="BI3" s="14"/>
      <c r="BM3" s="14"/>
      <c r="BN3" s="5"/>
      <c r="BQ3" s="14"/>
      <c r="BR3" s="14"/>
      <c r="BS3" s="14"/>
      <c r="BT3" s="14"/>
      <c r="BU3" s="14"/>
      <c r="BY3" s="14"/>
      <c r="CA3" s="84"/>
      <c r="CB3" s="84"/>
      <c r="CC3" s="14"/>
      <c r="CE3" s="84"/>
      <c r="CF3" s="84"/>
      <c r="CG3" s="14"/>
      <c r="CI3" s="84"/>
      <c r="CJ3" s="84"/>
      <c r="CK3" s="14"/>
    </row>
    <row r="4" spans="1:90" s="3" customFormat="1" ht="26.25" customHeight="1" x14ac:dyDescent="0.25">
      <c r="A4" s="98" t="s">
        <v>163</v>
      </c>
      <c r="B4" s="92" t="s">
        <v>157</v>
      </c>
      <c r="C4" s="93"/>
      <c r="D4" s="93"/>
      <c r="E4" s="94"/>
      <c r="F4" s="92" t="s">
        <v>171</v>
      </c>
      <c r="G4" s="93"/>
      <c r="H4" s="93"/>
      <c r="I4" s="94"/>
      <c r="J4" s="86" t="s">
        <v>172</v>
      </c>
      <c r="K4" s="87"/>
      <c r="L4" s="87"/>
      <c r="M4" s="88"/>
      <c r="N4" s="86" t="s">
        <v>173</v>
      </c>
      <c r="O4" s="87"/>
      <c r="P4" s="87"/>
      <c r="Q4" s="88"/>
      <c r="R4" s="92" t="s">
        <v>165</v>
      </c>
      <c r="S4" s="93"/>
      <c r="T4" s="93"/>
      <c r="U4" s="94"/>
      <c r="V4" s="86" t="s">
        <v>174</v>
      </c>
      <c r="W4" s="87"/>
      <c r="X4" s="87"/>
      <c r="Y4" s="88"/>
      <c r="Z4" s="86" t="s">
        <v>175</v>
      </c>
      <c r="AA4" s="87"/>
      <c r="AB4" s="87"/>
      <c r="AC4" s="88"/>
      <c r="AD4" s="92" t="s">
        <v>170</v>
      </c>
      <c r="AE4" s="93"/>
      <c r="AF4" s="93"/>
      <c r="AG4" s="94"/>
      <c r="AH4" s="86" t="s">
        <v>176</v>
      </c>
      <c r="AI4" s="87"/>
      <c r="AJ4" s="87"/>
      <c r="AK4" s="88"/>
      <c r="AL4" s="86" t="s">
        <v>167</v>
      </c>
      <c r="AM4" s="87"/>
      <c r="AN4" s="87"/>
      <c r="AO4" s="88"/>
      <c r="AP4" s="86" t="s">
        <v>212</v>
      </c>
      <c r="AQ4" s="87"/>
      <c r="AR4" s="87"/>
      <c r="AS4" s="88"/>
      <c r="AT4" s="86" t="s">
        <v>211</v>
      </c>
      <c r="AU4" s="87"/>
      <c r="AV4" s="87"/>
      <c r="AW4" s="88"/>
      <c r="AX4" s="86" t="s">
        <v>210</v>
      </c>
      <c r="AY4" s="87"/>
      <c r="AZ4" s="87"/>
      <c r="BA4" s="88"/>
      <c r="BB4" s="104" t="s">
        <v>168</v>
      </c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6"/>
      <c r="BN4" s="92" t="s">
        <v>166</v>
      </c>
      <c r="BO4" s="93"/>
      <c r="BP4" s="93"/>
      <c r="BQ4" s="94"/>
      <c r="BR4" s="86" t="s">
        <v>217</v>
      </c>
      <c r="BS4" s="87"/>
      <c r="BT4" s="87"/>
      <c r="BU4" s="88"/>
      <c r="BV4" s="86" t="s">
        <v>188</v>
      </c>
      <c r="BW4" s="87"/>
      <c r="BX4" s="87"/>
      <c r="BY4" s="88"/>
      <c r="BZ4" s="86" t="s">
        <v>219</v>
      </c>
      <c r="CA4" s="87"/>
      <c r="CB4" s="87"/>
      <c r="CC4" s="88"/>
      <c r="CD4" s="86" t="s">
        <v>180</v>
      </c>
      <c r="CE4" s="87"/>
      <c r="CF4" s="87"/>
      <c r="CG4" s="88"/>
      <c r="CH4" s="86" t="s">
        <v>227</v>
      </c>
      <c r="CI4" s="87"/>
      <c r="CJ4" s="87"/>
      <c r="CK4" s="88"/>
    </row>
    <row r="5" spans="1:90" ht="177" customHeight="1" x14ac:dyDescent="0.25">
      <c r="A5" s="98"/>
      <c r="B5" s="95"/>
      <c r="C5" s="96"/>
      <c r="D5" s="96"/>
      <c r="E5" s="97"/>
      <c r="F5" s="95"/>
      <c r="G5" s="96"/>
      <c r="H5" s="96"/>
      <c r="I5" s="97"/>
      <c r="J5" s="89"/>
      <c r="K5" s="90"/>
      <c r="L5" s="90"/>
      <c r="M5" s="91"/>
      <c r="N5" s="89"/>
      <c r="O5" s="90"/>
      <c r="P5" s="90"/>
      <c r="Q5" s="91"/>
      <c r="R5" s="95"/>
      <c r="S5" s="96"/>
      <c r="T5" s="96"/>
      <c r="U5" s="97"/>
      <c r="V5" s="89"/>
      <c r="W5" s="90"/>
      <c r="X5" s="90"/>
      <c r="Y5" s="91"/>
      <c r="Z5" s="89"/>
      <c r="AA5" s="90"/>
      <c r="AB5" s="90"/>
      <c r="AC5" s="91"/>
      <c r="AD5" s="95"/>
      <c r="AE5" s="96"/>
      <c r="AF5" s="96"/>
      <c r="AG5" s="97"/>
      <c r="AH5" s="89"/>
      <c r="AI5" s="90"/>
      <c r="AJ5" s="90"/>
      <c r="AK5" s="91"/>
      <c r="AL5" s="89"/>
      <c r="AM5" s="90"/>
      <c r="AN5" s="90"/>
      <c r="AO5" s="91"/>
      <c r="AP5" s="89"/>
      <c r="AQ5" s="90"/>
      <c r="AR5" s="90"/>
      <c r="AS5" s="91"/>
      <c r="AT5" s="89"/>
      <c r="AU5" s="90"/>
      <c r="AV5" s="90"/>
      <c r="AW5" s="91"/>
      <c r="AX5" s="89"/>
      <c r="AY5" s="90"/>
      <c r="AZ5" s="90"/>
      <c r="BA5" s="91"/>
      <c r="BB5" s="101" t="s">
        <v>178</v>
      </c>
      <c r="BC5" s="102"/>
      <c r="BD5" s="102"/>
      <c r="BE5" s="103"/>
      <c r="BF5" s="101" t="s">
        <v>177</v>
      </c>
      <c r="BG5" s="102"/>
      <c r="BH5" s="102"/>
      <c r="BI5" s="103"/>
      <c r="BJ5" s="101" t="s">
        <v>179</v>
      </c>
      <c r="BK5" s="102"/>
      <c r="BL5" s="102"/>
      <c r="BM5" s="103"/>
      <c r="BN5" s="95"/>
      <c r="BO5" s="96"/>
      <c r="BP5" s="96"/>
      <c r="BQ5" s="97"/>
      <c r="BR5" s="89"/>
      <c r="BS5" s="90"/>
      <c r="BT5" s="90"/>
      <c r="BU5" s="91"/>
      <c r="BV5" s="89"/>
      <c r="BW5" s="90"/>
      <c r="BX5" s="90"/>
      <c r="BY5" s="91"/>
      <c r="BZ5" s="89"/>
      <c r="CA5" s="90"/>
      <c r="CB5" s="90"/>
      <c r="CC5" s="91"/>
      <c r="CD5" s="89"/>
      <c r="CE5" s="90"/>
      <c r="CF5" s="90"/>
      <c r="CG5" s="91"/>
      <c r="CH5" s="89"/>
      <c r="CI5" s="90"/>
      <c r="CJ5" s="90"/>
      <c r="CK5" s="91"/>
      <c r="CL5" s="24"/>
    </row>
    <row r="6" spans="1:90" s="18" customFormat="1" ht="120.75" customHeight="1" x14ac:dyDescent="0.25">
      <c r="A6" s="98"/>
      <c r="B6" s="23" t="s">
        <v>187</v>
      </c>
      <c r="C6" s="25" t="s">
        <v>215</v>
      </c>
      <c r="D6" s="23" t="s">
        <v>182</v>
      </c>
      <c r="E6" s="23" t="s">
        <v>185</v>
      </c>
      <c r="F6" s="23" t="s">
        <v>187</v>
      </c>
      <c r="G6" s="23" t="s">
        <v>215</v>
      </c>
      <c r="H6" s="23" t="s">
        <v>182</v>
      </c>
      <c r="I6" s="23" t="s">
        <v>185</v>
      </c>
      <c r="J6" s="23" t="s">
        <v>187</v>
      </c>
      <c r="K6" s="23" t="s">
        <v>215</v>
      </c>
      <c r="L6" s="23" t="s">
        <v>182</v>
      </c>
      <c r="M6" s="23" t="s">
        <v>185</v>
      </c>
      <c r="N6" s="23" t="s">
        <v>187</v>
      </c>
      <c r="O6" s="23" t="s">
        <v>215</v>
      </c>
      <c r="P6" s="23" t="s">
        <v>182</v>
      </c>
      <c r="Q6" s="23" t="s">
        <v>185</v>
      </c>
      <c r="R6" s="23" t="s">
        <v>187</v>
      </c>
      <c r="S6" s="23" t="s">
        <v>215</v>
      </c>
      <c r="T6" s="23" t="s">
        <v>182</v>
      </c>
      <c r="U6" s="23" t="s">
        <v>185</v>
      </c>
      <c r="V6" s="23" t="s">
        <v>187</v>
      </c>
      <c r="W6" s="23" t="s">
        <v>215</v>
      </c>
      <c r="X6" s="23" t="s">
        <v>182</v>
      </c>
      <c r="Y6" s="23" t="s">
        <v>185</v>
      </c>
      <c r="Z6" s="23" t="s">
        <v>187</v>
      </c>
      <c r="AA6" s="23" t="s">
        <v>215</v>
      </c>
      <c r="AB6" s="23" t="s">
        <v>182</v>
      </c>
      <c r="AC6" s="23" t="s">
        <v>185</v>
      </c>
      <c r="AD6" s="23" t="s">
        <v>187</v>
      </c>
      <c r="AE6" s="23" t="s">
        <v>215</v>
      </c>
      <c r="AF6" s="23" t="s">
        <v>182</v>
      </c>
      <c r="AG6" s="23" t="s">
        <v>185</v>
      </c>
      <c r="AH6" s="23" t="s">
        <v>187</v>
      </c>
      <c r="AI6" s="23" t="s">
        <v>215</v>
      </c>
      <c r="AJ6" s="23" t="s">
        <v>182</v>
      </c>
      <c r="AK6" s="23" t="s">
        <v>185</v>
      </c>
      <c r="AL6" s="23" t="s">
        <v>187</v>
      </c>
      <c r="AM6" s="23" t="s">
        <v>215</v>
      </c>
      <c r="AN6" s="23" t="s">
        <v>182</v>
      </c>
      <c r="AO6" s="23" t="s">
        <v>185</v>
      </c>
      <c r="AP6" s="23" t="s">
        <v>187</v>
      </c>
      <c r="AQ6" s="23" t="s">
        <v>215</v>
      </c>
      <c r="AR6" s="23" t="s">
        <v>182</v>
      </c>
      <c r="AS6" s="23" t="s">
        <v>185</v>
      </c>
      <c r="AT6" s="23" t="s">
        <v>187</v>
      </c>
      <c r="AU6" s="23" t="s">
        <v>215</v>
      </c>
      <c r="AV6" s="23" t="s">
        <v>182</v>
      </c>
      <c r="AW6" s="23" t="s">
        <v>185</v>
      </c>
      <c r="AX6" s="23" t="s">
        <v>187</v>
      </c>
      <c r="AY6" s="23" t="s">
        <v>215</v>
      </c>
      <c r="AZ6" s="23" t="s">
        <v>182</v>
      </c>
      <c r="BA6" s="23" t="s">
        <v>185</v>
      </c>
      <c r="BB6" s="23" t="s">
        <v>187</v>
      </c>
      <c r="BC6" s="23" t="s">
        <v>215</v>
      </c>
      <c r="BD6" s="23" t="s">
        <v>182</v>
      </c>
      <c r="BE6" s="23" t="s">
        <v>185</v>
      </c>
      <c r="BF6" s="23" t="s">
        <v>187</v>
      </c>
      <c r="BG6" s="23" t="s">
        <v>215</v>
      </c>
      <c r="BH6" s="23" t="s">
        <v>182</v>
      </c>
      <c r="BI6" s="23" t="s">
        <v>185</v>
      </c>
      <c r="BJ6" s="23" t="s">
        <v>187</v>
      </c>
      <c r="BK6" s="23" t="s">
        <v>215</v>
      </c>
      <c r="BL6" s="23" t="s">
        <v>182</v>
      </c>
      <c r="BM6" s="23" t="s">
        <v>185</v>
      </c>
      <c r="BN6" s="23" t="s">
        <v>187</v>
      </c>
      <c r="BO6" s="23" t="s">
        <v>215</v>
      </c>
      <c r="BP6" s="23" t="s">
        <v>182</v>
      </c>
      <c r="BQ6" s="23" t="s">
        <v>185</v>
      </c>
      <c r="BR6" s="23" t="s">
        <v>187</v>
      </c>
      <c r="BS6" s="23" t="s">
        <v>215</v>
      </c>
      <c r="BT6" s="23" t="s">
        <v>182</v>
      </c>
      <c r="BU6" s="23" t="s">
        <v>185</v>
      </c>
      <c r="BV6" s="23" t="s">
        <v>187</v>
      </c>
      <c r="BW6" s="23" t="s">
        <v>215</v>
      </c>
      <c r="BX6" s="23" t="s">
        <v>182</v>
      </c>
      <c r="BY6" s="23" t="s">
        <v>185</v>
      </c>
      <c r="BZ6" s="23" t="s">
        <v>187</v>
      </c>
      <c r="CA6" s="23" t="s">
        <v>215</v>
      </c>
      <c r="CB6" s="23" t="s">
        <v>182</v>
      </c>
      <c r="CC6" s="23" t="s">
        <v>185</v>
      </c>
      <c r="CD6" s="23" t="s">
        <v>187</v>
      </c>
      <c r="CE6" s="23" t="s">
        <v>215</v>
      </c>
      <c r="CF6" s="23" t="s">
        <v>182</v>
      </c>
      <c r="CG6" s="23" t="s">
        <v>185</v>
      </c>
      <c r="CH6" s="23" t="s">
        <v>187</v>
      </c>
      <c r="CI6" s="23" t="s">
        <v>215</v>
      </c>
      <c r="CJ6" s="23" t="s">
        <v>182</v>
      </c>
      <c r="CK6" s="23" t="s">
        <v>185</v>
      </c>
    </row>
    <row r="7" spans="1:90" s="46" customFormat="1" ht="18" customHeight="1" x14ac:dyDescent="0.2">
      <c r="A7" s="43" t="s">
        <v>189</v>
      </c>
      <c r="B7" s="44">
        <v>1</v>
      </c>
      <c r="C7" s="45">
        <v>2</v>
      </c>
      <c r="D7" s="44">
        <v>3</v>
      </c>
      <c r="E7" s="44" t="s">
        <v>190</v>
      </c>
      <c r="F7" s="44">
        <v>5</v>
      </c>
      <c r="G7" s="44">
        <v>6</v>
      </c>
      <c r="H7" s="44">
        <v>7</v>
      </c>
      <c r="I7" s="44" t="s">
        <v>191</v>
      </c>
      <c r="J7" s="44">
        <v>9</v>
      </c>
      <c r="K7" s="44">
        <v>10</v>
      </c>
      <c r="L7" s="44">
        <v>11</v>
      </c>
      <c r="M7" s="44" t="s">
        <v>192</v>
      </c>
      <c r="N7" s="44">
        <v>13</v>
      </c>
      <c r="O7" s="44">
        <v>14</v>
      </c>
      <c r="P7" s="44">
        <v>15</v>
      </c>
      <c r="Q7" s="44" t="s">
        <v>193</v>
      </c>
      <c r="R7" s="44">
        <v>17</v>
      </c>
      <c r="S7" s="44">
        <v>18</v>
      </c>
      <c r="T7" s="44">
        <v>19</v>
      </c>
      <c r="U7" s="44" t="s">
        <v>194</v>
      </c>
      <c r="V7" s="44">
        <v>21</v>
      </c>
      <c r="W7" s="44">
        <v>22</v>
      </c>
      <c r="X7" s="44">
        <v>23</v>
      </c>
      <c r="Y7" s="44" t="s">
        <v>195</v>
      </c>
      <c r="Z7" s="44">
        <v>25</v>
      </c>
      <c r="AA7" s="44">
        <v>26</v>
      </c>
      <c r="AB7" s="44">
        <v>27</v>
      </c>
      <c r="AC7" s="44" t="s">
        <v>196</v>
      </c>
      <c r="AD7" s="44">
        <v>29</v>
      </c>
      <c r="AE7" s="44">
        <v>30</v>
      </c>
      <c r="AF7" s="44">
        <v>31</v>
      </c>
      <c r="AG7" s="44" t="s">
        <v>197</v>
      </c>
      <c r="AH7" s="44">
        <v>33</v>
      </c>
      <c r="AI7" s="44">
        <v>34</v>
      </c>
      <c r="AJ7" s="44">
        <v>35</v>
      </c>
      <c r="AK7" s="44" t="s">
        <v>198</v>
      </c>
      <c r="AL7" s="44">
        <v>37</v>
      </c>
      <c r="AM7" s="44">
        <v>38</v>
      </c>
      <c r="AN7" s="44">
        <v>39</v>
      </c>
      <c r="AO7" s="44" t="s">
        <v>199</v>
      </c>
      <c r="AP7" s="44">
        <v>41</v>
      </c>
      <c r="AQ7" s="44">
        <v>42</v>
      </c>
      <c r="AR7" s="44">
        <v>43</v>
      </c>
      <c r="AS7" s="44" t="s">
        <v>200</v>
      </c>
      <c r="AT7" s="44">
        <v>45</v>
      </c>
      <c r="AU7" s="44">
        <v>46</v>
      </c>
      <c r="AV7" s="44">
        <v>47</v>
      </c>
      <c r="AW7" s="44" t="s">
        <v>201</v>
      </c>
      <c r="AX7" s="44">
        <v>49</v>
      </c>
      <c r="AY7" s="44">
        <v>50</v>
      </c>
      <c r="AZ7" s="44">
        <v>51</v>
      </c>
      <c r="BA7" s="44" t="s">
        <v>202</v>
      </c>
      <c r="BB7" s="44">
        <v>53</v>
      </c>
      <c r="BC7" s="44">
        <v>54</v>
      </c>
      <c r="BD7" s="44">
        <v>55</v>
      </c>
      <c r="BE7" s="44" t="s">
        <v>203</v>
      </c>
      <c r="BF7" s="44">
        <v>57</v>
      </c>
      <c r="BG7" s="44">
        <v>58</v>
      </c>
      <c r="BH7" s="44">
        <v>59</v>
      </c>
      <c r="BI7" s="44" t="s">
        <v>204</v>
      </c>
      <c r="BJ7" s="44">
        <v>61</v>
      </c>
      <c r="BK7" s="44">
        <v>62</v>
      </c>
      <c r="BL7" s="44">
        <v>63</v>
      </c>
      <c r="BM7" s="44" t="s">
        <v>205</v>
      </c>
      <c r="BN7" s="44">
        <v>65</v>
      </c>
      <c r="BO7" s="44">
        <v>66</v>
      </c>
      <c r="BP7" s="44">
        <v>67</v>
      </c>
      <c r="BQ7" s="44" t="s">
        <v>206</v>
      </c>
      <c r="BR7" s="44">
        <v>69</v>
      </c>
      <c r="BS7" s="44">
        <v>70</v>
      </c>
      <c r="BT7" s="44">
        <v>71</v>
      </c>
      <c r="BU7" s="44" t="s">
        <v>207</v>
      </c>
      <c r="BV7" s="44">
        <v>73</v>
      </c>
      <c r="BW7" s="44">
        <v>74</v>
      </c>
      <c r="BX7" s="44">
        <v>75</v>
      </c>
      <c r="BY7" s="44" t="s">
        <v>208</v>
      </c>
      <c r="BZ7" s="44">
        <v>77</v>
      </c>
      <c r="CA7" s="44">
        <v>78</v>
      </c>
      <c r="CB7" s="44">
        <v>79</v>
      </c>
      <c r="CC7" s="44" t="s">
        <v>213</v>
      </c>
      <c r="CD7" s="44">
        <v>77</v>
      </c>
      <c r="CE7" s="44">
        <v>78</v>
      </c>
      <c r="CF7" s="44">
        <v>79</v>
      </c>
      <c r="CG7" s="44" t="s">
        <v>213</v>
      </c>
      <c r="CH7" s="44">
        <v>81</v>
      </c>
      <c r="CI7" s="44">
        <v>82</v>
      </c>
      <c r="CJ7" s="44">
        <v>83</v>
      </c>
      <c r="CK7" s="44" t="s">
        <v>216</v>
      </c>
    </row>
    <row r="8" spans="1:90" s="18" customFormat="1" ht="31.5" customHeight="1" x14ac:dyDescent="0.25">
      <c r="A8" s="47" t="s">
        <v>162</v>
      </c>
      <c r="B8" s="48">
        <f>B10+B172</f>
        <v>9339866.6000000015</v>
      </c>
      <c r="C8" s="48">
        <f>C10+C172</f>
        <v>9651315.8999999985</v>
      </c>
      <c r="D8" s="48">
        <f>D10</f>
        <v>8596061.1999999993</v>
      </c>
      <c r="E8" s="48">
        <f>SUM(D8/C8*100)</f>
        <v>89.066209095901641</v>
      </c>
      <c r="F8" s="48">
        <f>SUM(J8+N8)</f>
        <v>400000</v>
      </c>
      <c r="G8" s="48">
        <f>SUM(K8+O8)</f>
        <v>400000</v>
      </c>
      <c r="H8" s="48">
        <f>SUM(L8+P8)</f>
        <v>25238.400000000001</v>
      </c>
      <c r="I8" s="48">
        <f>SUM(H8/G8*100)</f>
        <v>6.3095999999999997</v>
      </c>
      <c r="J8" s="48">
        <f>J10+J172</f>
        <v>377049.1</v>
      </c>
      <c r="K8" s="48">
        <f>K10+K172</f>
        <v>377049.1</v>
      </c>
      <c r="L8" s="48">
        <f>L10</f>
        <v>2287.5</v>
      </c>
      <c r="M8" s="48">
        <f>SUM(L8/K8*100)</f>
        <v>0.60668491185895956</v>
      </c>
      <c r="N8" s="48">
        <f>N10+N172</f>
        <v>22950.9</v>
      </c>
      <c r="O8" s="48">
        <f>O10+O172</f>
        <v>22950.9</v>
      </c>
      <c r="P8" s="48">
        <f>P10</f>
        <v>22950.9</v>
      </c>
      <c r="Q8" s="48">
        <f>SUM(P8/O8*100)</f>
        <v>100</v>
      </c>
      <c r="R8" s="48">
        <f>R10+R172</f>
        <v>7665179.6999999993</v>
      </c>
      <c r="S8" s="48">
        <f>S10+S172</f>
        <v>8112547.0999999996</v>
      </c>
      <c r="T8" s="48">
        <f>T10</f>
        <v>7500731.2000000002</v>
      </c>
      <c r="U8" s="48">
        <f>SUM(T8/S8*100)</f>
        <v>92.458399409477693</v>
      </c>
      <c r="V8" s="48">
        <f>V10+V172</f>
        <v>439886.9</v>
      </c>
      <c r="W8" s="48">
        <f>W10+W172</f>
        <v>310754.3</v>
      </c>
      <c r="X8" s="48">
        <f>X10</f>
        <v>307617.7</v>
      </c>
      <c r="Y8" s="48">
        <f>SUM(X8/W8*100)</f>
        <v>98.990649526008184</v>
      </c>
      <c r="Z8" s="48">
        <f>Z10+Z172</f>
        <v>7225292.8000000007</v>
      </c>
      <c r="AA8" s="48">
        <f>AA10+AA172</f>
        <v>7801792.8000000007</v>
      </c>
      <c r="AB8" s="48">
        <f>AB10</f>
        <v>7193113.5</v>
      </c>
      <c r="AC8" s="48">
        <f>SUM(AB8/AA8*100)</f>
        <v>92.198212441632634</v>
      </c>
      <c r="AD8" s="48">
        <f>AD10+AD172</f>
        <v>935806.9</v>
      </c>
      <c r="AE8" s="48">
        <f>AE10+AE172</f>
        <v>669410.99999999988</v>
      </c>
      <c r="AF8" s="48">
        <f>AF10</f>
        <v>661955.19999999995</v>
      </c>
      <c r="AG8" s="48">
        <f>SUM(AF8/AE8*100)</f>
        <v>98.886214896379059</v>
      </c>
      <c r="AH8" s="48">
        <f>AH10+AH172</f>
        <v>54608.600000000006</v>
      </c>
      <c r="AI8" s="48">
        <f>AI10+AI172</f>
        <v>54647.199999999997</v>
      </c>
      <c r="AJ8" s="48">
        <f>AJ10</f>
        <v>49995.200000000004</v>
      </c>
      <c r="AK8" s="48">
        <f>SUM(AJ8/AI8*100)</f>
        <v>91.487212519580154</v>
      </c>
      <c r="AL8" s="48">
        <f>AL10+AL172</f>
        <v>881198.3</v>
      </c>
      <c r="AM8" s="48">
        <f>AM10+AM172</f>
        <v>614763.79999999993</v>
      </c>
      <c r="AN8" s="48">
        <f>AN10</f>
        <v>611960</v>
      </c>
      <c r="AO8" s="48">
        <f>SUM(AN8/AM8*100)</f>
        <v>99.543922397512688</v>
      </c>
      <c r="AP8" s="48">
        <f>AP10+AP172</f>
        <v>44631.199999999997</v>
      </c>
      <c r="AQ8" s="48">
        <f>AQ10+AQ172</f>
        <v>44631.199999999997</v>
      </c>
      <c r="AR8" s="48">
        <f>AR10</f>
        <v>43818.399999999994</v>
      </c>
      <c r="AS8" s="48">
        <f>SUM(AR8/AQ8*100)</f>
        <v>98.178852461954861</v>
      </c>
      <c r="AT8" s="48">
        <f>AT10+AT172</f>
        <v>12369.599999999999</v>
      </c>
      <c r="AU8" s="48">
        <f>AU10+AU172</f>
        <v>12369.599999999999</v>
      </c>
      <c r="AV8" s="48">
        <f>AV10</f>
        <v>11749.099999999999</v>
      </c>
      <c r="AW8" s="48">
        <f>SUM(AV8/AU8*100)</f>
        <v>94.983669641702235</v>
      </c>
      <c r="AX8" s="48">
        <f>AX10+AX172</f>
        <v>24579.500000000004</v>
      </c>
      <c r="AY8" s="48">
        <f>AY10+AY172</f>
        <v>24579.500000000004</v>
      </c>
      <c r="AZ8" s="48">
        <f>AZ10</f>
        <v>23808.100000000002</v>
      </c>
      <c r="BA8" s="48">
        <f>SUM(AZ8/AY8*100)</f>
        <v>96.861612319209087</v>
      </c>
      <c r="BB8" s="48">
        <f>BB10+BB172</f>
        <v>609249.6</v>
      </c>
      <c r="BC8" s="48">
        <f>BC10+BC172</f>
        <v>464886</v>
      </c>
      <c r="BD8" s="48">
        <f>BD10</f>
        <v>464886</v>
      </c>
      <c r="BE8" s="48">
        <f>SUM(BD8/BC8*100)</f>
        <v>100</v>
      </c>
      <c r="BF8" s="48">
        <f>BF10+BF172</f>
        <v>16405.2</v>
      </c>
      <c r="BG8" s="48">
        <f>BG10+BG172</f>
        <v>9560.2000000000007</v>
      </c>
      <c r="BH8" s="48">
        <f>BH10</f>
        <v>9135.9</v>
      </c>
      <c r="BI8" s="48">
        <f>SUM(BH8/BG8*100)</f>
        <v>95.561808330369644</v>
      </c>
      <c r="BJ8" s="48">
        <f>BJ10+BJ172</f>
        <v>173963.2</v>
      </c>
      <c r="BK8" s="48">
        <f>BK10+BK172</f>
        <v>58737.3</v>
      </c>
      <c r="BL8" s="48">
        <f>BL10</f>
        <v>58562.5</v>
      </c>
      <c r="BM8" s="48">
        <f>SUM(BL8/BK8*100)</f>
        <v>99.702403753662495</v>
      </c>
      <c r="BN8" s="48">
        <f>BN10+BN172</f>
        <v>338880</v>
      </c>
      <c r="BO8" s="48">
        <f>BO10+BO172</f>
        <v>469357.8</v>
      </c>
      <c r="BP8" s="48">
        <f>BP10</f>
        <v>408136.4</v>
      </c>
      <c r="BQ8" s="48">
        <f>SUM(BP8/BO8*100)</f>
        <v>86.956347588130001</v>
      </c>
      <c r="BR8" s="48">
        <f>BR10+BR172</f>
        <v>0</v>
      </c>
      <c r="BS8" s="48">
        <f>BS10+BS172</f>
        <v>76143.399999999994</v>
      </c>
      <c r="BT8" s="48">
        <f>BT10</f>
        <v>54730.8</v>
      </c>
      <c r="BU8" s="48">
        <f>BT8/BS8*100</f>
        <v>71.878586981931463</v>
      </c>
      <c r="BV8" s="48">
        <f>BV10</f>
        <v>0</v>
      </c>
      <c r="BW8" s="48">
        <f>BW10</f>
        <v>4193.8</v>
      </c>
      <c r="BX8" s="48">
        <f>BX10</f>
        <v>4193.8</v>
      </c>
      <c r="BY8" s="48">
        <f>SUM(BX8/BW8*100)</f>
        <v>100</v>
      </c>
      <c r="BZ8" s="48">
        <f>BZ10+BZ172</f>
        <v>0</v>
      </c>
      <c r="CA8" s="48">
        <f>CA10+CA172</f>
        <v>46600</v>
      </c>
      <c r="CB8" s="48">
        <f>CB10</f>
        <v>36157.800000000003</v>
      </c>
      <c r="CC8" s="48">
        <f>SUM(CB8/CA8*100)</f>
        <v>77.591845493562232</v>
      </c>
      <c r="CD8" s="48">
        <f>CD10+CD172</f>
        <v>338880</v>
      </c>
      <c r="CE8" s="48">
        <f>CE10+CE172</f>
        <v>338880</v>
      </c>
      <c r="CF8" s="48">
        <f>CF10</f>
        <v>309540</v>
      </c>
      <c r="CG8" s="48">
        <f>SUM(CF8/CE8*100)</f>
        <v>91.342067988668546</v>
      </c>
      <c r="CH8" s="48">
        <f>CH10+CH172</f>
        <v>0</v>
      </c>
      <c r="CI8" s="48">
        <f>CI10+CI172</f>
        <v>3540.6</v>
      </c>
      <c r="CJ8" s="48">
        <f>CJ10</f>
        <v>3514</v>
      </c>
      <c r="CK8" s="48">
        <f>SUM(CJ8/CI8*100)</f>
        <v>99.248714907077897</v>
      </c>
    </row>
    <row r="9" spans="1:90" s="18" customFormat="1" ht="19.5" customHeight="1" x14ac:dyDescent="0.25">
      <c r="A9" s="34" t="s">
        <v>134</v>
      </c>
      <c r="B9" s="26"/>
      <c r="C9" s="26"/>
      <c r="D9" s="35"/>
      <c r="E9" s="35"/>
      <c r="F9" s="36"/>
      <c r="G9" s="36"/>
      <c r="H9" s="36"/>
      <c r="I9" s="35"/>
      <c r="J9" s="26"/>
      <c r="K9" s="26"/>
      <c r="L9" s="26"/>
      <c r="M9" s="35"/>
      <c r="N9" s="26"/>
      <c r="O9" s="35"/>
      <c r="P9" s="26"/>
      <c r="Q9" s="35"/>
      <c r="R9" s="26"/>
      <c r="S9" s="26"/>
      <c r="T9" s="26"/>
      <c r="U9" s="35"/>
      <c r="V9" s="26"/>
      <c r="W9" s="26"/>
      <c r="X9" s="26"/>
      <c r="Y9" s="35"/>
      <c r="Z9" s="26"/>
      <c r="AA9" s="26"/>
      <c r="AB9" s="26"/>
      <c r="AC9" s="35"/>
      <c r="AD9" s="26"/>
      <c r="AE9" s="26"/>
      <c r="AF9" s="26"/>
      <c r="AG9" s="35"/>
      <c r="AH9" s="26"/>
      <c r="AI9" s="26"/>
      <c r="AJ9" s="26"/>
      <c r="AK9" s="35"/>
      <c r="AL9" s="26"/>
      <c r="AM9" s="26"/>
      <c r="AN9" s="26"/>
      <c r="AO9" s="35"/>
      <c r="AP9" s="37"/>
      <c r="AQ9" s="37"/>
      <c r="AR9" s="37"/>
      <c r="AS9" s="35"/>
      <c r="AT9" s="37"/>
      <c r="AU9" s="37"/>
      <c r="AV9" s="37"/>
      <c r="AW9" s="35"/>
      <c r="AX9" s="37"/>
      <c r="AY9" s="37"/>
      <c r="AZ9" s="37"/>
      <c r="BA9" s="35"/>
      <c r="BB9" s="37"/>
      <c r="BC9" s="37"/>
      <c r="BD9" s="37"/>
      <c r="BE9" s="35"/>
      <c r="BF9" s="37"/>
      <c r="BG9" s="37"/>
      <c r="BH9" s="37"/>
      <c r="BI9" s="35"/>
      <c r="BJ9" s="37"/>
      <c r="BK9" s="37"/>
      <c r="BL9" s="37"/>
      <c r="BM9" s="35"/>
      <c r="BN9" s="37"/>
      <c r="BO9" s="38"/>
      <c r="BP9" s="37"/>
      <c r="BQ9" s="35"/>
      <c r="BR9" s="35"/>
      <c r="BS9" s="35"/>
      <c r="BT9" s="35"/>
      <c r="BU9" s="35"/>
      <c r="BV9" s="40"/>
      <c r="BW9" s="40"/>
      <c r="BX9" s="40"/>
      <c r="BY9" s="35"/>
      <c r="BZ9" s="39"/>
      <c r="CA9" s="39"/>
      <c r="CB9" s="39"/>
      <c r="CC9" s="35"/>
      <c r="CD9" s="39"/>
      <c r="CE9" s="39"/>
      <c r="CF9" s="39"/>
      <c r="CG9" s="35"/>
      <c r="CH9" s="39"/>
      <c r="CI9" s="39"/>
      <c r="CJ9" s="39"/>
      <c r="CK9" s="35"/>
    </row>
    <row r="10" spans="1:90" s="8" customFormat="1" ht="27.75" customHeight="1" x14ac:dyDescent="0.2">
      <c r="A10" s="32" t="s">
        <v>184</v>
      </c>
      <c r="B10" s="41">
        <f>B29+B43+B84+B49+B66+B12+B104+B117+B130+B93+B147</f>
        <v>8620782.6000000015</v>
      </c>
      <c r="C10" s="41">
        <f>C29+C43+C84+C49+C66+C12+C104+C117+C130+C93+C147</f>
        <v>9245246.5999999978</v>
      </c>
      <c r="D10" s="41">
        <f>D29+D43+D84+D49+D66+D12+D104+D117+D130+D93+D147</f>
        <v>8596061.1999999993</v>
      </c>
      <c r="E10" s="41">
        <f>SUM(D10/C10*100)</f>
        <v>92.978171074420032</v>
      </c>
      <c r="F10" s="41">
        <f>SUM(J10+N10)</f>
        <v>22950.9</v>
      </c>
      <c r="G10" s="41">
        <f>SUM(K10+O10)</f>
        <v>25238.400000000001</v>
      </c>
      <c r="H10" s="41">
        <f>SUM(L10+P10)</f>
        <v>25238.400000000001</v>
      </c>
      <c r="I10" s="41">
        <f>SUM(H10/G10*100)</f>
        <v>100</v>
      </c>
      <c r="J10" s="41">
        <v>0</v>
      </c>
      <c r="K10" s="41">
        <f>K29+K43+K84+K49+K66+K12+K104+K117+K130+K93+K147</f>
        <v>2287.5</v>
      </c>
      <c r="L10" s="41">
        <f>L29+L43+L84+L49+L66+L12+L104+L117+L130+L93+L147</f>
        <v>2287.5</v>
      </c>
      <c r="M10" s="33">
        <f>SUM(L10/K10*100)</f>
        <v>100</v>
      </c>
      <c r="N10" s="41">
        <f>N29+N43+N84+N49+N66+N12+N104+N117+N130+N93+N147</f>
        <v>22950.9</v>
      </c>
      <c r="O10" s="41">
        <f>O29+O43+O84+O49+O66+O12+O104+O117+O130+O93+O147</f>
        <v>22950.9</v>
      </c>
      <c r="P10" s="41">
        <f>P29+P43+P84+P49+P66+P12+P104+P117+P130+P93+P147</f>
        <v>22950.9</v>
      </c>
      <c r="Q10" s="41">
        <f>SUM(P10/O10*100)</f>
        <v>100</v>
      </c>
      <c r="R10" s="41">
        <f>R29+R43+R84+R49+R66+R12+R104+R117+R130+R93+R147</f>
        <v>7665179.6999999993</v>
      </c>
      <c r="S10" s="41">
        <f>S29+S43+S84+S49+S66+S12+S104+S117+S130+S93+S147</f>
        <v>8112547.0999999996</v>
      </c>
      <c r="T10" s="41">
        <f>T29+T43+T84+T49+T66+T12+T104+T117+T130+T93+T147</f>
        <v>7500731.2000000002</v>
      </c>
      <c r="U10" s="41">
        <f>SUM(T10/S10*100)</f>
        <v>92.458399409477693</v>
      </c>
      <c r="V10" s="41">
        <f>V29+V43+V84+V49+V66+V12+V104+V117+V130+V93+V147</f>
        <v>439886.9</v>
      </c>
      <c r="W10" s="41">
        <f>W29+W43+W84+W49+W66+W12+W104+W117+W130+W93+W147</f>
        <v>310754.3</v>
      </c>
      <c r="X10" s="41">
        <f>X29+X43+X84+X49+X66+X12+X104+X117+X130+X93+X147</f>
        <v>307617.7</v>
      </c>
      <c r="Y10" s="41">
        <f>SUM(X10/W10*100)</f>
        <v>98.990649526008184</v>
      </c>
      <c r="Z10" s="41">
        <f>Z29+Z43+Z84+Z49+Z66+Z12+Z104+Z117+Z130+Z93+Z147</f>
        <v>7225292.8000000007</v>
      </c>
      <c r="AA10" s="41">
        <f>AA29+AA43+AA84+AA49+AA66+AA12+AA104+AA117+AA130+AA93+AA147</f>
        <v>7801792.8000000007</v>
      </c>
      <c r="AB10" s="41">
        <f>AB29+AB43+AB84+AB49+AB66+AB12+AB104+AB117+AB130+AB93+AB147</f>
        <v>7193113.5</v>
      </c>
      <c r="AC10" s="41">
        <f>SUM(AB10/AA10*100)</f>
        <v>92.198212441632634</v>
      </c>
      <c r="AD10" s="41">
        <f>AH10+AL10</f>
        <v>932652</v>
      </c>
      <c r="AE10" s="41">
        <f>AI10+AM10</f>
        <v>667443.29999999993</v>
      </c>
      <c r="AF10" s="41">
        <f>AJ10+AN10</f>
        <v>661955.19999999995</v>
      </c>
      <c r="AG10" s="41">
        <f>SUM(AF10/AE10*100)</f>
        <v>99.177742888422131</v>
      </c>
      <c r="AH10" s="41">
        <f t="shared" ref="AH10:AJ10" si="0">AH29+AH43+AH84+AH49+AH66+AH12+AH104+AH117+AH130+AH93+AH147</f>
        <v>54608.600000000006</v>
      </c>
      <c r="AI10" s="41">
        <f t="shared" si="0"/>
        <v>54647.199999999997</v>
      </c>
      <c r="AJ10" s="41">
        <f t="shared" si="0"/>
        <v>49995.200000000004</v>
      </c>
      <c r="AK10" s="41">
        <f>SUM(AJ10/AI10*100)</f>
        <v>91.487212519580154</v>
      </c>
      <c r="AL10" s="41">
        <f>AL29+AL43+AL84+AL49+AL66+AL12+AL104+AL117+AL130+AL93+AL147</f>
        <v>878043.4</v>
      </c>
      <c r="AM10" s="41">
        <f>AM29+AM43+AM84+AM49+AM66+AM12+AM104+AM117+AM130+AM93+AM147</f>
        <v>612796.1</v>
      </c>
      <c r="AN10" s="41">
        <f>AN29+AN43+AN84+AN49+AN66+AN12+AN104+AN117+AN130+AN93+AN147</f>
        <v>611960</v>
      </c>
      <c r="AO10" s="41">
        <f>SUM(AN10/AM10*100)</f>
        <v>99.86355983662429</v>
      </c>
      <c r="AP10" s="41">
        <f>AP29+AP43+AP84+AP49+AP66+AP12+AP104+AP117+AP130+AP93+AP147</f>
        <v>42631.199999999997</v>
      </c>
      <c r="AQ10" s="41">
        <f>AQ29+AQ43+AQ84+AQ49+AQ66+AQ12+AQ104+AQ117+AQ130+AQ93+AQ147</f>
        <v>43818.399999999994</v>
      </c>
      <c r="AR10" s="41">
        <f>AR29+AR43+AR84+AR49+AR66+AR12+AR104+AR117+AR130+AR93+AR147</f>
        <v>43818.399999999994</v>
      </c>
      <c r="AS10" s="41">
        <f>SUM(AR10/AQ10*100)</f>
        <v>100</v>
      </c>
      <c r="AT10" s="41">
        <f>AT29+AT43+AT84+AT49+AT66+AT12+AT104+AT117+AT130+AT93+AT147</f>
        <v>11986.099999999999</v>
      </c>
      <c r="AU10" s="41">
        <f>AU29+AU43+AU84+AU49+AU66+AU12+AU104+AU117+AU130+AU93+AU147</f>
        <v>11986.099999999999</v>
      </c>
      <c r="AV10" s="41">
        <f>AV29+AV43+AV84+AV49+AV66+AV12+AV104+AV117+AV130+AV93+AV147</f>
        <v>11749.099999999999</v>
      </c>
      <c r="AW10" s="41">
        <f>SUM(AV10/AU10*100)</f>
        <v>98.022709638664779</v>
      </c>
      <c r="AX10" s="41">
        <f>AX29+AX43+AX84+AX49+AX66+AX12+AX104+AX117+AX130+AX93+AX147</f>
        <v>23808.100000000002</v>
      </c>
      <c r="AY10" s="41">
        <f>AY29+AY43+AY84+AY49+AY66+AY12+AY104+AY117+AY130+AY93+AY147</f>
        <v>23808.100000000002</v>
      </c>
      <c r="AZ10" s="41">
        <f>AZ29+AZ43+AZ84+AZ49+AZ66+AZ12+AZ104+AZ117+AZ130+AZ93+AZ147</f>
        <v>23808.100000000002</v>
      </c>
      <c r="BA10" s="41">
        <f>SUM(AZ10/AY10*100)</f>
        <v>100</v>
      </c>
      <c r="BB10" s="41">
        <f>BB29+BB43+BB84+BB49+BB66+BB12+BB104+BB117+BB130+BB93+BB147</f>
        <v>609249.6</v>
      </c>
      <c r="BC10" s="41">
        <f>BC29+BC43+BC84+BC49+BC66+BC12+BC104+BC117+BC130+BC93+BC147</f>
        <v>464886</v>
      </c>
      <c r="BD10" s="41">
        <f>BD29+BD43+BD84+BD49+BD66+BD12+BD104+BD117+BD130+BD93+BD147</f>
        <v>464886</v>
      </c>
      <c r="BE10" s="41">
        <f>SUM(BD10/BC10*100)</f>
        <v>100</v>
      </c>
      <c r="BF10" s="41">
        <f>BF29+BF43+BF84+BF49+BF66+BF12+BF104+BF117+BF130+BF93+BF147</f>
        <v>16405.2</v>
      </c>
      <c r="BG10" s="41">
        <f>BG29+BG43+BG84+BG49+BG66+BG12+BG104+BG117+BG130+BG93+BG147</f>
        <v>9560.2000000000007</v>
      </c>
      <c r="BH10" s="41">
        <f>BH29+BH43+BH84+BH49+BH66+BH12+BH104+BH117+BH130+BH93+BH147</f>
        <v>9135.9</v>
      </c>
      <c r="BI10" s="41">
        <f>SUM(BH10/BG10*100)</f>
        <v>95.561808330369644</v>
      </c>
      <c r="BJ10" s="41">
        <f>BJ29+BJ43+BJ84+BJ49+BJ66+BJ12+BJ104+BJ117+BJ130+BJ93+BJ147</f>
        <v>173963.2</v>
      </c>
      <c r="BK10" s="41">
        <f>BK29+BK43+BK84+BK49+BK66+BK12+BK104+BK117+BK130+BK93+BK147</f>
        <v>58737.3</v>
      </c>
      <c r="BL10" s="41">
        <f>BL29+BL43+BL84+BL49+BL66+BL12+BL104+BL117+BL130+BL93+BL147</f>
        <v>58562.5</v>
      </c>
      <c r="BM10" s="41">
        <f>SUM(BL10/BK10*100)</f>
        <v>99.702403753662495</v>
      </c>
      <c r="BN10" s="41">
        <f>BN29+BN43+BN84+BN49+BN66+BN12+BN104+BN117+BN130+BN93+BN147</f>
        <v>0</v>
      </c>
      <c r="BO10" s="41">
        <f>BO29+BO43+BO84+BO49+BO66+BO12+BO104+BO117+BO130+BO93+BO147</f>
        <v>440017.8</v>
      </c>
      <c r="BP10" s="41">
        <f>BP29+BP43+BP84+BP49+BP66+BP12+BP104+BP117+BP130+BP93+BP147</f>
        <v>408136.4</v>
      </c>
      <c r="BQ10" s="41">
        <f>SUM(BP10/BO10*100)</f>
        <v>92.754520385311693</v>
      </c>
      <c r="BR10" s="41">
        <f>BR29+BR43+BR84+BR49+BR66+BR12+BR104+BR117+BR130+BR93+BR147</f>
        <v>0</v>
      </c>
      <c r="BS10" s="41">
        <f>BS29+BS43+BS84+BS49+BS66+BS12+BS104+BS117+BS130+BS93+BS147</f>
        <v>76143.399999999994</v>
      </c>
      <c r="BT10" s="41">
        <f>BT29+BT43+BT84+BT49+BT66+BT12+BT104+BT117+BT130+BT93+BT147</f>
        <v>54730.8</v>
      </c>
      <c r="BU10" s="41">
        <v>0</v>
      </c>
      <c r="BV10" s="41">
        <f>BV29+BV43+BV84+BV49+BV66+BV12+BV104+BV117+BV130+BV93+BV147</f>
        <v>0</v>
      </c>
      <c r="BW10" s="41">
        <f>BW29+BW43+BW84+BW49+BW66+BW12+BW104+BW117+BW130+BW93+BW147</f>
        <v>4193.8</v>
      </c>
      <c r="BX10" s="41">
        <f>BX29+BX43+BX84+BX49+BX66+BX12+BX104+BX117+BX130+BX93+BX147</f>
        <v>4193.8</v>
      </c>
      <c r="BY10" s="41">
        <f>SUM(BX10/BW10*100)</f>
        <v>100</v>
      </c>
      <c r="BZ10" s="41">
        <f>BZ29+BZ43+BZ84+BZ49+BZ66+BZ12+BZ104+BZ117+BZ130+BZ93+BZ147</f>
        <v>0</v>
      </c>
      <c r="CA10" s="41">
        <f>CA29+CA43+CA84+CA49+CA66+CA12+CA104+CA117+CA130+CA93+CA147</f>
        <v>46600</v>
      </c>
      <c r="CB10" s="41">
        <f>CB29+CB43+CB84+CB49+CB66+CB12+CB104+CB117+CB130+CB93+CB147</f>
        <v>36157.800000000003</v>
      </c>
      <c r="CC10" s="41">
        <f>SUM(CB10/CA10*100)</f>
        <v>77.591845493562232</v>
      </c>
      <c r="CD10" s="41">
        <f>CD29+CD43+CD84+CD49+CD66+CD12+CD104+CD117+CD130+CD93+CD147</f>
        <v>0</v>
      </c>
      <c r="CE10" s="10">
        <f>CE29+CE43+CE84+CE49+CE66+CE12+CE104+CE117+CE130+CE93+CE147</f>
        <v>309540</v>
      </c>
      <c r="CF10" s="10">
        <f>CF29+CF43+CF84+CF49+CF66+CF12+CF104+CF117+CF130+CF93+CF147</f>
        <v>309540</v>
      </c>
      <c r="CG10" s="41">
        <f>SUM(CF10/CE10*100)</f>
        <v>100</v>
      </c>
      <c r="CH10" s="41">
        <f>CH29+CH43+CH84+CH49+CH66+CH12+CH104+CH117+CH130+CH93+CH147</f>
        <v>0</v>
      </c>
      <c r="CI10" s="10">
        <f>CI29+CI43+CI84+CI49+CI66+CI12+CI104+CI117+CI130+CI93+CI147</f>
        <v>3540.6</v>
      </c>
      <c r="CJ10" s="41">
        <f>CJ29+CJ43+CJ84+CJ49+CJ66+CJ12+CJ104+CJ117+CJ130+CJ93+CJ147</f>
        <v>3514</v>
      </c>
      <c r="CK10" s="41">
        <f>SUM(CJ10/CI10*100)</f>
        <v>99.248714907077897</v>
      </c>
    </row>
    <row r="11" spans="1:90" s="9" customFormat="1" ht="18" customHeight="1" x14ac:dyDescent="0.25">
      <c r="A11" s="22" t="s">
        <v>160</v>
      </c>
      <c r="B11" s="10"/>
      <c r="C11" s="10"/>
      <c r="D11" s="10"/>
      <c r="E11" s="10"/>
      <c r="F11" s="13"/>
      <c r="G11" s="13"/>
      <c r="H11" s="13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21"/>
      <c r="BW11" s="21"/>
      <c r="BX11" s="21"/>
      <c r="BY11" s="10"/>
      <c r="BZ11" s="10"/>
      <c r="CA11" s="11"/>
      <c r="CB11" s="11"/>
      <c r="CC11" s="10"/>
      <c r="CD11" s="10"/>
      <c r="CE11" s="49"/>
      <c r="CF11" s="49"/>
      <c r="CG11" s="10"/>
      <c r="CH11" s="10"/>
      <c r="CI11" s="49"/>
      <c r="CJ11" s="11"/>
      <c r="CK11" s="10"/>
    </row>
    <row r="12" spans="1:90" ht="48.75" customHeight="1" x14ac:dyDescent="0.25">
      <c r="A12" s="51" t="s">
        <v>63</v>
      </c>
      <c r="B12" s="52">
        <f>SUM(B13:B28)</f>
        <v>0</v>
      </c>
      <c r="C12" s="52">
        <f>SUM(C13:C28)</f>
        <v>39120</v>
      </c>
      <c r="D12" s="52">
        <f>SUM(D13:D28)</f>
        <v>39120</v>
      </c>
      <c r="E12" s="52">
        <f>SUM(D12/C12*100)</f>
        <v>100</v>
      </c>
      <c r="F12" s="10">
        <f>SUM(J12+N12)</f>
        <v>0</v>
      </c>
      <c r="G12" s="10">
        <f>SUM(K12+O12)</f>
        <v>0</v>
      </c>
      <c r="H12" s="10">
        <f>SUM(L12+P12)</f>
        <v>0</v>
      </c>
      <c r="I12" s="10">
        <f>SUM(M12+Q12)</f>
        <v>0</v>
      </c>
      <c r="J12" s="52">
        <f t="shared" ref="J12:Q12" si="1">SUM(J13:J28)</f>
        <v>0</v>
      </c>
      <c r="K12" s="52">
        <f t="shared" si="1"/>
        <v>0</v>
      </c>
      <c r="L12" s="52">
        <f t="shared" si="1"/>
        <v>0</v>
      </c>
      <c r="M12" s="52">
        <f t="shared" si="1"/>
        <v>0</v>
      </c>
      <c r="N12" s="52">
        <f t="shared" si="1"/>
        <v>0</v>
      </c>
      <c r="O12" s="52">
        <f t="shared" si="1"/>
        <v>0</v>
      </c>
      <c r="P12" s="52">
        <f t="shared" si="1"/>
        <v>0</v>
      </c>
      <c r="Q12" s="52">
        <f t="shared" si="1"/>
        <v>0</v>
      </c>
      <c r="R12" s="52">
        <f>SUM(R13:R28)</f>
        <v>0</v>
      </c>
      <c r="S12" s="52">
        <f>SUM(S13:S28)</f>
        <v>0</v>
      </c>
      <c r="T12" s="52">
        <f>SUM(T13:T28)</f>
        <v>0</v>
      </c>
      <c r="U12" s="52">
        <v>0</v>
      </c>
      <c r="V12" s="52">
        <f t="shared" ref="V12:BL12" si="2">SUM(V13:V28)</f>
        <v>0</v>
      </c>
      <c r="W12" s="52">
        <f t="shared" si="2"/>
        <v>0</v>
      </c>
      <c r="X12" s="52">
        <f t="shared" si="2"/>
        <v>0</v>
      </c>
      <c r="Y12" s="52">
        <v>0</v>
      </c>
      <c r="Z12" s="52">
        <f t="shared" si="2"/>
        <v>0</v>
      </c>
      <c r="AA12" s="52">
        <f t="shared" si="2"/>
        <v>0</v>
      </c>
      <c r="AB12" s="52">
        <f t="shared" si="2"/>
        <v>0</v>
      </c>
      <c r="AC12" s="52">
        <v>0</v>
      </c>
      <c r="AD12" s="52">
        <f t="shared" ref="AD12:AN12" si="3">SUM(AD13:AD28)</f>
        <v>0</v>
      </c>
      <c r="AE12" s="52">
        <f t="shared" si="3"/>
        <v>0</v>
      </c>
      <c r="AF12" s="52">
        <f t="shared" si="3"/>
        <v>0</v>
      </c>
      <c r="AG12" s="52">
        <v>0</v>
      </c>
      <c r="AH12" s="52">
        <f t="shared" si="3"/>
        <v>0</v>
      </c>
      <c r="AI12" s="52">
        <f t="shared" si="3"/>
        <v>0</v>
      </c>
      <c r="AJ12" s="52">
        <f t="shared" si="3"/>
        <v>0</v>
      </c>
      <c r="AK12" s="52">
        <v>0</v>
      </c>
      <c r="AL12" s="52">
        <f t="shared" si="3"/>
        <v>0</v>
      </c>
      <c r="AM12" s="52">
        <f t="shared" si="3"/>
        <v>0</v>
      </c>
      <c r="AN12" s="52">
        <f t="shared" si="3"/>
        <v>0</v>
      </c>
      <c r="AO12" s="52">
        <v>0</v>
      </c>
      <c r="AP12" s="52">
        <f t="shared" si="2"/>
        <v>0</v>
      </c>
      <c r="AQ12" s="52">
        <f t="shared" si="2"/>
        <v>0</v>
      </c>
      <c r="AR12" s="52">
        <f t="shared" si="2"/>
        <v>0</v>
      </c>
      <c r="AS12" s="52">
        <v>0</v>
      </c>
      <c r="AT12" s="52">
        <f t="shared" si="2"/>
        <v>0</v>
      </c>
      <c r="AU12" s="52">
        <f t="shared" si="2"/>
        <v>0</v>
      </c>
      <c r="AV12" s="52">
        <f t="shared" si="2"/>
        <v>0</v>
      </c>
      <c r="AW12" s="52">
        <v>0</v>
      </c>
      <c r="AX12" s="52">
        <f t="shared" si="2"/>
        <v>0</v>
      </c>
      <c r="AY12" s="52">
        <f t="shared" si="2"/>
        <v>0</v>
      </c>
      <c r="AZ12" s="52">
        <f t="shared" si="2"/>
        <v>0</v>
      </c>
      <c r="BA12" s="52">
        <v>0</v>
      </c>
      <c r="BB12" s="52">
        <f t="shared" si="2"/>
        <v>0</v>
      </c>
      <c r="BC12" s="52">
        <f t="shared" si="2"/>
        <v>0</v>
      </c>
      <c r="BD12" s="52">
        <f t="shared" si="2"/>
        <v>0</v>
      </c>
      <c r="BE12" s="52">
        <v>0</v>
      </c>
      <c r="BF12" s="52">
        <f t="shared" si="2"/>
        <v>0</v>
      </c>
      <c r="BG12" s="52">
        <f t="shared" si="2"/>
        <v>0</v>
      </c>
      <c r="BH12" s="52">
        <f t="shared" si="2"/>
        <v>0</v>
      </c>
      <c r="BI12" s="52">
        <v>0</v>
      </c>
      <c r="BJ12" s="52">
        <f t="shared" si="2"/>
        <v>0</v>
      </c>
      <c r="BK12" s="52">
        <f t="shared" si="2"/>
        <v>0</v>
      </c>
      <c r="BL12" s="52">
        <f t="shared" si="2"/>
        <v>0</v>
      </c>
      <c r="BM12" s="52">
        <v>0</v>
      </c>
      <c r="BN12" s="52">
        <f>SUM(BN13:BN28)</f>
        <v>0</v>
      </c>
      <c r="BO12" s="52">
        <f>SUM(BO13:BO28)</f>
        <v>39120</v>
      </c>
      <c r="BP12" s="52">
        <f>SUM(BP13:BP28)</f>
        <v>39120</v>
      </c>
      <c r="BQ12" s="52">
        <f>SUM(BP12/BO12*100)</f>
        <v>100</v>
      </c>
      <c r="BR12" s="52">
        <f>SUM(BR13:BR28)</f>
        <v>0</v>
      </c>
      <c r="BS12" s="52">
        <f>SUM(BS13:BS28)</f>
        <v>0</v>
      </c>
      <c r="BT12" s="52">
        <f>SUM(BT13:BT28)</f>
        <v>0</v>
      </c>
      <c r="BU12" s="52">
        <v>0</v>
      </c>
      <c r="BV12" s="52">
        <f>SUM(BV13:BV28)</f>
        <v>0</v>
      </c>
      <c r="BW12" s="52">
        <f>SUM(BW13:BW28)</f>
        <v>0</v>
      </c>
      <c r="BX12" s="52">
        <f>SUM(BX13:BX28)</f>
        <v>0</v>
      </c>
      <c r="BY12" s="52">
        <v>0</v>
      </c>
      <c r="BZ12" s="52">
        <f>SUM(BZ13:BZ25)</f>
        <v>0</v>
      </c>
      <c r="CA12" s="52">
        <f>SUM(CA13:CA28)</f>
        <v>0</v>
      </c>
      <c r="CB12" s="52">
        <f>SUM(CB13:CB28)</f>
        <v>0</v>
      </c>
      <c r="CC12" s="52">
        <v>0</v>
      </c>
      <c r="CD12" s="52">
        <f>SUM(CD13:CD25)</f>
        <v>0</v>
      </c>
      <c r="CE12" s="53">
        <f>SUM(CE13:CE28)</f>
        <v>39120</v>
      </c>
      <c r="CF12" s="53">
        <f>SUM(CF13:CF28)</f>
        <v>39120</v>
      </c>
      <c r="CG12" s="52">
        <f>SUM(CF12/CE12*100)</f>
        <v>100</v>
      </c>
      <c r="CH12" s="52">
        <f>SUM(CH13:CH25)</f>
        <v>0</v>
      </c>
      <c r="CI12" s="53">
        <f>SUM(CI13:CI28)</f>
        <v>0</v>
      </c>
      <c r="CJ12" s="52">
        <f>SUM(CJ13:CJ28)</f>
        <v>0</v>
      </c>
      <c r="CK12" s="52">
        <v>0</v>
      </c>
    </row>
    <row r="13" spans="1:90" ht="16.5" customHeight="1" x14ac:dyDescent="0.25">
      <c r="A13" s="29" t="s">
        <v>64</v>
      </c>
      <c r="B13" s="54">
        <f t="shared" ref="B13:B28" si="4">SUM(F13+AD13+BN13)</f>
        <v>0</v>
      </c>
      <c r="C13" s="54">
        <f t="shared" ref="C13:C28" si="5">S13+AE13+K13+O13+BO13</f>
        <v>2400</v>
      </c>
      <c r="D13" s="54">
        <f t="shared" ref="D13:D28" si="6">T13+AF13+L13+P13+BP13</f>
        <v>2400</v>
      </c>
      <c r="E13" s="54">
        <f t="shared" ref="E13:E76" si="7">SUM(D13/C13*100)</f>
        <v>100</v>
      </c>
      <c r="F13" s="13"/>
      <c r="G13" s="13"/>
      <c r="H13" s="13"/>
      <c r="I13" s="54"/>
      <c r="J13" s="55"/>
      <c r="K13" s="55"/>
      <c r="L13" s="56"/>
      <c r="M13" s="54"/>
      <c r="N13" s="56"/>
      <c r="O13" s="56"/>
      <c r="P13" s="56"/>
      <c r="Q13" s="54"/>
      <c r="R13" s="56"/>
      <c r="S13" s="56"/>
      <c r="T13" s="56"/>
      <c r="U13" s="54"/>
      <c r="V13" s="56"/>
      <c r="W13" s="56"/>
      <c r="X13" s="56"/>
      <c r="Y13" s="54"/>
      <c r="Z13" s="56"/>
      <c r="AA13" s="56"/>
      <c r="AB13" s="56"/>
      <c r="AC13" s="54"/>
      <c r="AD13" s="56"/>
      <c r="AE13" s="56"/>
      <c r="AF13" s="56"/>
      <c r="AG13" s="54"/>
      <c r="AH13" s="55"/>
      <c r="AI13" s="55"/>
      <c r="AJ13" s="55"/>
      <c r="AK13" s="54"/>
      <c r="AL13" s="56"/>
      <c r="AM13" s="56"/>
      <c r="AN13" s="56"/>
      <c r="AO13" s="54"/>
      <c r="AP13" s="57"/>
      <c r="AQ13" s="58"/>
      <c r="AR13" s="58"/>
      <c r="AS13" s="54"/>
      <c r="AT13" s="58"/>
      <c r="AU13" s="58"/>
      <c r="AV13" s="58"/>
      <c r="AW13" s="54"/>
      <c r="AX13" s="58"/>
      <c r="AY13" s="58"/>
      <c r="AZ13" s="58"/>
      <c r="BA13" s="54"/>
      <c r="BB13" s="58"/>
      <c r="BC13" s="58"/>
      <c r="BD13" s="58"/>
      <c r="BE13" s="54"/>
      <c r="BF13" s="58"/>
      <c r="BG13" s="58"/>
      <c r="BH13" s="58"/>
      <c r="BI13" s="54"/>
      <c r="BJ13" s="58"/>
      <c r="BK13" s="58"/>
      <c r="BL13" s="58"/>
      <c r="BM13" s="54"/>
      <c r="BN13" s="57"/>
      <c r="BO13" s="57">
        <f>SUM(BS13+CE13+BW13+CA13+CI13)</f>
        <v>2400</v>
      </c>
      <c r="BP13" s="57">
        <f>SUM(BT13+CF13+BX13+CB13+CJ13)</f>
        <v>2400</v>
      </c>
      <c r="BQ13" s="54">
        <f>SUM(BP13/BO13*100)</f>
        <v>100</v>
      </c>
      <c r="BR13" s="54"/>
      <c r="BS13" s="54"/>
      <c r="BT13" s="54"/>
      <c r="BU13" s="54"/>
      <c r="BV13" s="42"/>
      <c r="BW13" s="42"/>
      <c r="BX13" s="42"/>
      <c r="BY13" s="54"/>
      <c r="BZ13" s="59"/>
      <c r="CA13" s="60"/>
      <c r="CB13" s="60"/>
      <c r="CC13" s="54"/>
      <c r="CD13" s="59"/>
      <c r="CE13" s="61">
        <v>2400</v>
      </c>
      <c r="CF13" s="61">
        <v>2400</v>
      </c>
      <c r="CG13" s="54">
        <f t="shared" ref="CG13:CG76" si="8">SUM(CF13/CE13*100)</f>
        <v>100</v>
      </c>
      <c r="CH13" s="59"/>
      <c r="CI13" s="61"/>
      <c r="CJ13" s="60"/>
      <c r="CK13" s="54"/>
    </row>
    <row r="14" spans="1:90" ht="16.5" customHeight="1" x14ac:dyDescent="0.25">
      <c r="A14" s="29" t="s">
        <v>65</v>
      </c>
      <c r="B14" s="54">
        <f t="shared" si="4"/>
        <v>0</v>
      </c>
      <c r="C14" s="54">
        <f t="shared" si="5"/>
        <v>2640</v>
      </c>
      <c r="D14" s="54">
        <f t="shared" si="6"/>
        <v>2640</v>
      </c>
      <c r="E14" s="54">
        <f t="shared" si="7"/>
        <v>100</v>
      </c>
      <c r="F14" s="13"/>
      <c r="G14" s="13"/>
      <c r="H14" s="13"/>
      <c r="I14" s="54"/>
      <c r="J14" s="55"/>
      <c r="K14" s="55"/>
      <c r="L14" s="56"/>
      <c r="M14" s="54"/>
      <c r="N14" s="56"/>
      <c r="O14" s="56"/>
      <c r="P14" s="56"/>
      <c r="Q14" s="54"/>
      <c r="R14" s="56"/>
      <c r="S14" s="56"/>
      <c r="T14" s="56"/>
      <c r="U14" s="54"/>
      <c r="V14" s="56"/>
      <c r="W14" s="56"/>
      <c r="X14" s="56"/>
      <c r="Y14" s="54"/>
      <c r="Z14" s="56"/>
      <c r="AA14" s="56"/>
      <c r="AB14" s="56"/>
      <c r="AC14" s="54"/>
      <c r="AD14" s="56"/>
      <c r="AE14" s="56"/>
      <c r="AF14" s="56"/>
      <c r="AG14" s="54"/>
      <c r="AH14" s="55"/>
      <c r="AI14" s="55"/>
      <c r="AJ14" s="55"/>
      <c r="AK14" s="54"/>
      <c r="AL14" s="56"/>
      <c r="AM14" s="56"/>
      <c r="AN14" s="56"/>
      <c r="AO14" s="54"/>
      <c r="AP14" s="57"/>
      <c r="AQ14" s="58"/>
      <c r="AR14" s="58"/>
      <c r="AS14" s="54"/>
      <c r="AT14" s="58"/>
      <c r="AU14" s="58"/>
      <c r="AV14" s="58"/>
      <c r="AW14" s="54"/>
      <c r="AX14" s="58"/>
      <c r="AY14" s="58"/>
      <c r="AZ14" s="58"/>
      <c r="BA14" s="54"/>
      <c r="BB14" s="58"/>
      <c r="BC14" s="58"/>
      <c r="BD14" s="58"/>
      <c r="BE14" s="54"/>
      <c r="BF14" s="58"/>
      <c r="BG14" s="58"/>
      <c r="BH14" s="58"/>
      <c r="BI14" s="54"/>
      <c r="BJ14" s="58"/>
      <c r="BK14" s="58"/>
      <c r="BL14" s="58"/>
      <c r="BM14" s="54"/>
      <c r="BN14" s="57"/>
      <c r="BO14" s="57">
        <f t="shared" ref="BO14:BO77" si="9">SUM(BS14+CE14+BW14+CA14+CI14)</f>
        <v>2640</v>
      </c>
      <c r="BP14" s="57">
        <f t="shared" ref="BP14:BP77" si="10">SUM(BT14+CF14+BX14+CB14+CJ14)</f>
        <v>2640</v>
      </c>
      <c r="BQ14" s="54">
        <f t="shared" ref="BQ14:BQ76" si="11">SUM(BP14/BO14*100)</f>
        <v>100</v>
      </c>
      <c r="BR14" s="54"/>
      <c r="BS14" s="54"/>
      <c r="BT14" s="54"/>
      <c r="BU14" s="54"/>
      <c r="BV14" s="42"/>
      <c r="BW14" s="42"/>
      <c r="BX14" s="42"/>
      <c r="BY14" s="54"/>
      <c r="BZ14" s="59"/>
      <c r="CA14" s="60"/>
      <c r="CB14" s="60"/>
      <c r="CC14" s="54"/>
      <c r="CD14" s="59"/>
      <c r="CE14" s="61">
        <v>2640</v>
      </c>
      <c r="CF14" s="61">
        <v>2640</v>
      </c>
      <c r="CG14" s="54">
        <f t="shared" si="8"/>
        <v>100</v>
      </c>
      <c r="CH14" s="59"/>
      <c r="CI14" s="61"/>
      <c r="CJ14" s="60"/>
      <c r="CK14" s="54"/>
    </row>
    <row r="15" spans="1:90" ht="16.5" customHeight="1" x14ac:dyDescent="0.25">
      <c r="A15" s="29" t="s">
        <v>66</v>
      </c>
      <c r="B15" s="54">
        <f t="shared" si="4"/>
        <v>0</v>
      </c>
      <c r="C15" s="54">
        <f t="shared" si="5"/>
        <v>2160</v>
      </c>
      <c r="D15" s="54">
        <f t="shared" si="6"/>
        <v>2160</v>
      </c>
      <c r="E15" s="54">
        <f t="shared" si="7"/>
        <v>100</v>
      </c>
      <c r="F15" s="13"/>
      <c r="G15" s="13"/>
      <c r="H15" s="13"/>
      <c r="I15" s="54"/>
      <c r="J15" s="55"/>
      <c r="K15" s="55"/>
      <c r="L15" s="56"/>
      <c r="M15" s="54"/>
      <c r="N15" s="56"/>
      <c r="O15" s="56"/>
      <c r="P15" s="56"/>
      <c r="Q15" s="54"/>
      <c r="R15" s="56"/>
      <c r="S15" s="56"/>
      <c r="T15" s="56"/>
      <c r="U15" s="54"/>
      <c r="V15" s="56"/>
      <c r="W15" s="56"/>
      <c r="X15" s="56"/>
      <c r="Y15" s="54"/>
      <c r="Z15" s="56"/>
      <c r="AA15" s="56"/>
      <c r="AB15" s="56"/>
      <c r="AC15" s="54"/>
      <c r="AD15" s="56"/>
      <c r="AE15" s="56"/>
      <c r="AF15" s="56"/>
      <c r="AG15" s="54"/>
      <c r="AH15" s="55"/>
      <c r="AI15" s="55"/>
      <c r="AJ15" s="55"/>
      <c r="AK15" s="54"/>
      <c r="AL15" s="56"/>
      <c r="AM15" s="56"/>
      <c r="AN15" s="56"/>
      <c r="AO15" s="54"/>
      <c r="AP15" s="57"/>
      <c r="AQ15" s="58"/>
      <c r="AR15" s="58"/>
      <c r="AS15" s="54"/>
      <c r="AT15" s="58"/>
      <c r="AU15" s="58"/>
      <c r="AV15" s="58"/>
      <c r="AW15" s="54"/>
      <c r="AX15" s="58"/>
      <c r="AY15" s="58"/>
      <c r="AZ15" s="58"/>
      <c r="BA15" s="54"/>
      <c r="BB15" s="58"/>
      <c r="BC15" s="58"/>
      <c r="BD15" s="58"/>
      <c r="BE15" s="54"/>
      <c r="BF15" s="58"/>
      <c r="BG15" s="58"/>
      <c r="BH15" s="58"/>
      <c r="BI15" s="54"/>
      <c r="BJ15" s="58"/>
      <c r="BK15" s="58"/>
      <c r="BL15" s="58"/>
      <c r="BM15" s="54"/>
      <c r="BN15" s="57"/>
      <c r="BO15" s="57">
        <f t="shared" si="9"/>
        <v>2160</v>
      </c>
      <c r="BP15" s="57">
        <f t="shared" si="10"/>
        <v>2160</v>
      </c>
      <c r="BQ15" s="54">
        <f t="shared" si="11"/>
        <v>100</v>
      </c>
      <c r="BR15" s="54"/>
      <c r="BS15" s="54"/>
      <c r="BT15" s="54"/>
      <c r="BU15" s="54"/>
      <c r="BV15" s="42"/>
      <c r="BW15" s="42"/>
      <c r="BX15" s="42"/>
      <c r="BY15" s="54"/>
      <c r="BZ15" s="59"/>
      <c r="CA15" s="60"/>
      <c r="CB15" s="60"/>
      <c r="CC15" s="54"/>
      <c r="CD15" s="59"/>
      <c r="CE15" s="61">
        <v>2160</v>
      </c>
      <c r="CF15" s="61">
        <v>2160</v>
      </c>
      <c r="CG15" s="54">
        <f t="shared" si="8"/>
        <v>100</v>
      </c>
      <c r="CH15" s="59"/>
      <c r="CI15" s="61"/>
      <c r="CJ15" s="60"/>
      <c r="CK15" s="54"/>
    </row>
    <row r="16" spans="1:90" ht="16.5" customHeight="1" x14ac:dyDescent="0.25">
      <c r="A16" s="29" t="s">
        <v>67</v>
      </c>
      <c r="B16" s="54">
        <f t="shared" si="4"/>
        <v>0</v>
      </c>
      <c r="C16" s="54">
        <f t="shared" si="5"/>
        <v>2160</v>
      </c>
      <c r="D16" s="54">
        <f t="shared" si="6"/>
        <v>2160</v>
      </c>
      <c r="E16" s="54">
        <f t="shared" si="7"/>
        <v>100</v>
      </c>
      <c r="F16" s="13"/>
      <c r="G16" s="13"/>
      <c r="H16" s="13"/>
      <c r="I16" s="54"/>
      <c r="J16" s="55"/>
      <c r="K16" s="55"/>
      <c r="L16" s="55"/>
      <c r="M16" s="54"/>
      <c r="N16" s="56"/>
      <c r="O16" s="56"/>
      <c r="P16" s="56"/>
      <c r="Q16" s="54"/>
      <c r="R16" s="56"/>
      <c r="S16" s="56"/>
      <c r="T16" s="56"/>
      <c r="U16" s="54"/>
      <c r="V16" s="56"/>
      <c r="W16" s="56"/>
      <c r="X16" s="56"/>
      <c r="Y16" s="54"/>
      <c r="Z16" s="56"/>
      <c r="AA16" s="56"/>
      <c r="AB16" s="56"/>
      <c r="AC16" s="54"/>
      <c r="AD16" s="56"/>
      <c r="AE16" s="56"/>
      <c r="AF16" s="56"/>
      <c r="AG16" s="54"/>
      <c r="AH16" s="55"/>
      <c r="AI16" s="55"/>
      <c r="AJ16" s="55"/>
      <c r="AK16" s="54"/>
      <c r="AL16" s="56"/>
      <c r="AM16" s="56"/>
      <c r="AN16" s="56"/>
      <c r="AO16" s="54"/>
      <c r="AP16" s="57"/>
      <c r="AQ16" s="58"/>
      <c r="AR16" s="58"/>
      <c r="AS16" s="54"/>
      <c r="AT16" s="58"/>
      <c r="AU16" s="58"/>
      <c r="AV16" s="58"/>
      <c r="AW16" s="54"/>
      <c r="AX16" s="58"/>
      <c r="AY16" s="58"/>
      <c r="AZ16" s="58"/>
      <c r="BA16" s="54"/>
      <c r="BB16" s="58"/>
      <c r="BC16" s="58"/>
      <c r="BD16" s="58"/>
      <c r="BE16" s="54"/>
      <c r="BF16" s="58"/>
      <c r="BG16" s="58"/>
      <c r="BH16" s="58"/>
      <c r="BI16" s="54"/>
      <c r="BJ16" s="58"/>
      <c r="BK16" s="58"/>
      <c r="BL16" s="58"/>
      <c r="BM16" s="54"/>
      <c r="BN16" s="57"/>
      <c r="BO16" s="57">
        <f t="shared" si="9"/>
        <v>2160</v>
      </c>
      <c r="BP16" s="57">
        <f t="shared" si="10"/>
        <v>2160</v>
      </c>
      <c r="BQ16" s="54">
        <f t="shared" si="11"/>
        <v>100</v>
      </c>
      <c r="BR16" s="54"/>
      <c r="BS16" s="54"/>
      <c r="BT16" s="54"/>
      <c r="BU16" s="54"/>
      <c r="BV16" s="42"/>
      <c r="BW16" s="42"/>
      <c r="BX16" s="42"/>
      <c r="BY16" s="54"/>
      <c r="BZ16" s="59"/>
      <c r="CA16" s="60"/>
      <c r="CB16" s="60"/>
      <c r="CC16" s="54"/>
      <c r="CD16" s="59"/>
      <c r="CE16" s="61">
        <v>2160</v>
      </c>
      <c r="CF16" s="61">
        <v>2160</v>
      </c>
      <c r="CG16" s="54">
        <f t="shared" si="8"/>
        <v>100</v>
      </c>
      <c r="CH16" s="59"/>
      <c r="CI16" s="61"/>
      <c r="CJ16" s="60"/>
      <c r="CK16" s="54"/>
    </row>
    <row r="17" spans="1:89" ht="16.5" customHeight="1" x14ac:dyDescent="0.25">
      <c r="A17" s="29" t="s">
        <v>68</v>
      </c>
      <c r="B17" s="54">
        <f t="shared" si="4"/>
        <v>0</v>
      </c>
      <c r="C17" s="54">
        <f t="shared" si="5"/>
        <v>2640</v>
      </c>
      <c r="D17" s="54">
        <f t="shared" si="6"/>
        <v>2640</v>
      </c>
      <c r="E17" s="54">
        <f t="shared" si="7"/>
        <v>100</v>
      </c>
      <c r="F17" s="13"/>
      <c r="G17" s="13"/>
      <c r="H17" s="13"/>
      <c r="I17" s="54"/>
      <c r="J17" s="55"/>
      <c r="K17" s="55"/>
      <c r="L17" s="56"/>
      <c r="M17" s="54"/>
      <c r="N17" s="56"/>
      <c r="O17" s="56"/>
      <c r="P17" s="56"/>
      <c r="Q17" s="54"/>
      <c r="R17" s="56"/>
      <c r="S17" s="56"/>
      <c r="T17" s="56"/>
      <c r="U17" s="54"/>
      <c r="V17" s="56"/>
      <c r="W17" s="56"/>
      <c r="X17" s="56"/>
      <c r="Y17" s="54"/>
      <c r="Z17" s="56"/>
      <c r="AA17" s="56"/>
      <c r="AB17" s="56"/>
      <c r="AC17" s="54"/>
      <c r="AD17" s="56"/>
      <c r="AE17" s="56"/>
      <c r="AF17" s="56"/>
      <c r="AG17" s="54"/>
      <c r="AH17" s="55"/>
      <c r="AI17" s="55"/>
      <c r="AJ17" s="55"/>
      <c r="AK17" s="54"/>
      <c r="AL17" s="56"/>
      <c r="AM17" s="56"/>
      <c r="AN17" s="56"/>
      <c r="AO17" s="54"/>
      <c r="AP17" s="57"/>
      <c r="AQ17" s="58"/>
      <c r="AR17" s="58"/>
      <c r="AS17" s="54"/>
      <c r="AT17" s="58"/>
      <c r="AU17" s="58"/>
      <c r="AV17" s="58"/>
      <c r="AW17" s="54"/>
      <c r="AX17" s="58"/>
      <c r="AY17" s="58"/>
      <c r="AZ17" s="58"/>
      <c r="BA17" s="54"/>
      <c r="BB17" s="58"/>
      <c r="BC17" s="58"/>
      <c r="BD17" s="58"/>
      <c r="BE17" s="54"/>
      <c r="BF17" s="58"/>
      <c r="BG17" s="58"/>
      <c r="BH17" s="58"/>
      <c r="BI17" s="54"/>
      <c r="BJ17" s="58"/>
      <c r="BK17" s="58"/>
      <c r="BL17" s="58"/>
      <c r="BM17" s="54"/>
      <c r="BN17" s="57"/>
      <c r="BO17" s="57">
        <f t="shared" si="9"/>
        <v>2640</v>
      </c>
      <c r="BP17" s="57">
        <f t="shared" si="10"/>
        <v>2640</v>
      </c>
      <c r="BQ17" s="54">
        <f t="shared" si="11"/>
        <v>100</v>
      </c>
      <c r="BR17" s="54"/>
      <c r="BS17" s="54"/>
      <c r="BT17" s="54"/>
      <c r="BU17" s="54"/>
      <c r="BV17" s="42"/>
      <c r="BW17" s="42"/>
      <c r="BX17" s="42"/>
      <c r="BY17" s="54"/>
      <c r="BZ17" s="59"/>
      <c r="CA17" s="60"/>
      <c r="CB17" s="60"/>
      <c r="CC17" s="54"/>
      <c r="CD17" s="59"/>
      <c r="CE17" s="61">
        <v>2640</v>
      </c>
      <c r="CF17" s="61">
        <v>2640</v>
      </c>
      <c r="CG17" s="54">
        <f t="shared" si="8"/>
        <v>100</v>
      </c>
      <c r="CH17" s="59"/>
      <c r="CI17" s="61"/>
      <c r="CJ17" s="60"/>
      <c r="CK17" s="54"/>
    </row>
    <row r="18" spans="1:89" ht="16.5" customHeight="1" x14ac:dyDescent="0.25">
      <c r="A18" s="29" t="s">
        <v>69</v>
      </c>
      <c r="B18" s="54">
        <f t="shared" si="4"/>
        <v>0</v>
      </c>
      <c r="C18" s="54">
        <f t="shared" si="5"/>
        <v>2640</v>
      </c>
      <c r="D18" s="54">
        <f t="shared" si="6"/>
        <v>2640</v>
      </c>
      <c r="E18" s="54">
        <f t="shared" si="7"/>
        <v>100</v>
      </c>
      <c r="F18" s="13"/>
      <c r="G18" s="13"/>
      <c r="H18" s="13"/>
      <c r="I18" s="54"/>
      <c r="J18" s="55"/>
      <c r="K18" s="55"/>
      <c r="L18" s="55"/>
      <c r="M18" s="54"/>
      <c r="N18" s="56"/>
      <c r="O18" s="56"/>
      <c r="P18" s="56"/>
      <c r="Q18" s="54"/>
      <c r="R18" s="56"/>
      <c r="S18" s="56"/>
      <c r="T18" s="56"/>
      <c r="U18" s="54"/>
      <c r="V18" s="56"/>
      <c r="W18" s="56"/>
      <c r="X18" s="56"/>
      <c r="Y18" s="54"/>
      <c r="Z18" s="56"/>
      <c r="AA18" s="56"/>
      <c r="AB18" s="56"/>
      <c r="AC18" s="54"/>
      <c r="AD18" s="56"/>
      <c r="AE18" s="56"/>
      <c r="AF18" s="56"/>
      <c r="AG18" s="54"/>
      <c r="AH18" s="55"/>
      <c r="AI18" s="55"/>
      <c r="AJ18" s="55"/>
      <c r="AK18" s="54"/>
      <c r="AL18" s="56"/>
      <c r="AM18" s="56"/>
      <c r="AN18" s="56"/>
      <c r="AO18" s="54"/>
      <c r="AP18" s="57"/>
      <c r="AQ18" s="58"/>
      <c r="AR18" s="58"/>
      <c r="AS18" s="54"/>
      <c r="AT18" s="58"/>
      <c r="AU18" s="58"/>
      <c r="AV18" s="58"/>
      <c r="AW18" s="54"/>
      <c r="AX18" s="58"/>
      <c r="AY18" s="58"/>
      <c r="AZ18" s="58"/>
      <c r="BA18" s="54"/>
      <c r="BB18" s="58"/>
      <c r="BC18" s="58"/>
      <c r="BD18" s="58"/>
      <c r="BE18" s="54"/>
      <c r="BF18" s="58"/>
      <c r="BG18" s="58"/>
      <c r="BH18" s="58"/>
      <c r="BI18" s="54"/>
      <c r="BJ18" s="58"/>
      <c r="BK18" s="58"/>
      <c r="BL18" s="58"/>
      <c r="BM18" s="54"/>
      <c r="BN18" s="57"/>
      <c r="BO18" s="57">
        <f t="shared" si="9"/>
        <v>2640</v>
      </c>
      <c r="BP18" s="57">
        <f t="shared" si="10"/>
        <v>2640</v>
      </c>
      <c r="BQ18" s="54">
        <f t="shared" si="11"/>
        <v>100</v>
      </c>
      <c r="BR18" s="54"/>
      <c r="BS18" s="54"/>
      <c r="BT18" s="54"/>
      <c r="BU18" s="54"/>
      <c r="BV18" s="42"/>
      <c r="BW18" s="42"/>
      <c r="BX18" s="42"/>
      <c r="BY18" s="54"/>
      <c r="BZ18" s="59"/>
      <c r="CA18" s="60"/>
      <c r="CB18" s="60"/>
      <c r="CC18" s="54"/>
      <c r="CD18" s="59"/>
      <c r="CE18" s="61">
        <v>2640</v>
      </c>
      <c r="CF18" s="61">
        <v>2640</v>
      </c>
      <c r="CG18" s="54">
        <f t="shared" si="8"/>
        <v>100</v>
      </c>
      <c r="CH18" s="59"/>
      <c r="CI18" s="61"/>
      <c r="CJ18" s="60"/>
      <c r="CK18" s="54"/>
    </row>
    <row r="19" spans="1:89" ht="16.5" customHeight="1" x14ac:dyDescent="0.25">
      <c r="A19" s="29" t="s">
        <v>70</v>
      </c>
      <c r="B19" s="54">
        <f t="shared" si="4"/>
        <v>0</v>
      </c>
      <c r="C19" s="54">
        <f t="shared" si="5"/>
        <v>2640</v>
      </c>
      <c r="D19" s="54">
        <f t="shared" si="6"/>
        <v>2640</v>
      </c>
      <c r="E19" s="54">
        <f t="shared" si="7"/>
        <v>100</v>
      </c>
      <c r="F19" s="13"/>
      <c r="G19" s="13"/>
      <c r="H19" s="13"/>
      <c r="I19" s="54"/>
      <c r="J19" s="55"/>
      <c r="K19" s="55"/>
      <c r="L19" s="56"/>
      <c r="M19" s="54"/>
      <c r="N19" s="56"/>
      <c r="O19" s="56"/>
      <c r="P19" s="56"/>
      <c r="Q19" s="54"/>
      <c r="R19" s="56"/>
      <c r="S19" s="56"/>
      <c r="T19" s="56"/>
      <c r="U19" s="54"/>
      <c r="V19" s="56"/>
      <c r="W19" s="56"/>
      <c r="X19" s="56"/>
      <c r="Y19" s="54"/>
      <c r="Z19" s="56"/>
      <c r="AA19" s="56"/>
      <c r="AB19" s="56"/>
      <c r="AC19" s="54"/>
      <c r="AD19" s="56"/>
      <c r="AE19" s="56"/>
      <c r="AF19" s="56"/>
      <c r="AG19" s="54"/>
      <c r="AH19" s="55"/>
      <c r="AI19" s="55"/>
      <c r="AJ19" s="55"/>
      <c r="AK19" s="54"/>
      <c r="AL19" s="56"/>
      <c r="AM19" s="56"/>
      <c r="AN19" s="56"/>
      <c r="AO19" s="54"/>
      <c r="AP19" s="57"/>
      <c r="AQ19" s="58"/>
      <c r="AR19" s="58"/>
      <c r="AS19" s="54"/>
      <c r="AT19" s="58"/>
      <c r="AU19" s="58"/>
      <c r="AV19" s="58"/>
      <c r="AW19" s="54"/>
      <c r="AX19" s="58"/>
      <c r="AY19" s="58"/>
      <c r="AZ19" s="58"/>
      <c r="BA19" s="54"/>
      <c r="BB19" s="58"/>
      <c r="BC19" s="58"/>
      <c r="BD19" s="58"/>
      <c r="BE19" s="54"/>
      <c r="BF19" s="58"/>
      <c r="BG19" s="58"/>
      <c r="BH19" s="58"/>
      <c r="BI19" s="54"/>
      <c r="BJ19" s="58"/>
      <c r="BK19" s="58"/>
      <c r="BL19" s="58"/>
      <c r="BM19" s="54"/>
      <c r="BN19" s="57"/>
      <c r="BO19" s="57">
        <f t="shared" si="9"/>
        <v>2640</v>
      </c>
      <c r="BP19" s="57">
        <f t="shared" si="10"/>
        <v>2640</v>
      </c>
      <c r="BQ19" s="54">
        <f t="shared" si="11"/>
        <v>100</v>
      </c>
      <c r="BR19" s="54"/>
      <c r="BS19" s="54"/>
      <c r="BT19" s="54"/>
      <c r="BU19" s="54"/>
      <c r="BV19" s="42"/>
      <c r="BW19" s="42"/>
      <c r="BX19" s="42"/>
      <c r="BY19" s="54"/>
      <c r="BZ19" s="59"/>
      <c r="CA19" s="60"/>
      <c r="CB19" s="60"/>
      <c r="CC19" s="54"/>
      <c r="CD19" s="59"/>
      <c r="CE19" s="61">
        <v>2640</v>
      </c>
      <c r="CF19" s="61">
        <v>2640</v>
      </c>
      <c r="CG19" s="54">
        <f t="shared" si="8"/>
        <v>100</v>
      </c>
      <c r="CH19" s="59"/>
      <c r="CI19" s="61"/>
      <c r="CJ19" s="60"/>
      <c r="CK19" s="54"/>
    </row>
    <row r="20" spans="1:89" ht="16.5" customHeight="1" x14ac:dyDescent="0.25">
      <c r="A20" s="29" t="s">
        <v>71</v>
      </c>
      <c r="B20" s="54">
        <f t="shared" si="4"/>
        <v>0</v>
      </c>
      <c r="C20" s="54">
        <f t="shared" si="5"/>
        <v>2160</v>
      </c>
      <c r="D20" s="54">
        <f t="shared" si="6"/>
        <v>2160</v>
      </c>
      <c r="E20" s="54">
        <f t="shared" si="7"/>
        <v>100</v>
      </c>
      <c r="F20" s="13"/>
      <c r="G20" s="13"/>
      <c r="H20" s="13"/>
      <c r="I20" s="54"/>
      <c r="J20" s="55"/>
      <c r="K20" s="55"/>
      <c r="L20" s="56"/>
      <c r="M20" s="54"/>
      <c r="N20" s="56"/>
      <c r="O20" s="56"/>
      <c r="P20" s="56"/>
      <c r="Q20" s="54"/>
      <c r="R20" s="56"/>
      <c r="S20" s="56"/>
      <c r="T20" s="56"/>
      <c r="U20" s="54"/>
      <c r="V20" s="56"/>
      <c r="W20" s="56"/>
      <c r="X20" s="56"/>
      <c r="Y20" s="54"/>
      <c r="Z20" s="56"/>
      <c r="AA20" s="56"/>
      <c r="AB20" s="56"/>
      <c r="AC20" s="54"/>
      <c r="AD20" s="56"/>
      <c r="AE20" s="56"/>
      <c r="AF20" s="56"/>
      <c r="AG20" s="54"/>
      <c r="AH20" s="55"/>
      <c r="AI20" s="55"/>
      <c r="AJ20" s="55"/>
      <c r="AK20" s="54"/>
      <c r="AL20" s="56"/>
      <c r="AM20" s="56"/>
      <c r="AN20" s="56"/>
      <c r="AO20" s="54"/>
      <c r="AP20" s="57"/>
      <c r="AQ20" s="58"/>
      <c r="AR20" s="58"/>
      <c r="AS20" s="54"/>
      <c r="AT20" s="58"/>
      <c r="AU20" s="58"/>
      <c r="AV20" s="58"/>
      <c r="AW20" s="54"/>
      <c r="AX20" s="58"/>
      <c r="AY20" s="58"/>
      <c r="AZ20" s="58"/>
      <c r="BA20" s="54"/>
      <c r="BB20" s="58"/>
      <c r="BC20" s="58"/>
      <c r="BD20" s="58"/>
      <c r="BE20" s="54"/>
      <c r="BF20" s="58"/>
      <c r="BG20" s="58"/>
      <c r="BH20" s="58"/>
      <c r="BI20" s="54"/>
      <c r="BJ20" s="58"/>
      <c r="BK20" s="58"/>
      <c r="BL20" s="58"/>
      <c r="BM20" s="54"/>
      <c r="BN20" s="57"/>
      <c r="BO20" s="57">
        <f t="shared" si="9"/>
        <v>2160</v>
      </c>
      <c r="BP20" s="57">
        <f t="shared" si="10"/>
        <v>2160</v>
      </c>
      <c r="BQ20" s="54">
        <f t="shared" si="11"/>
        <v>100</v>
      </c>
      <c r="BR20" s="54"/>
      <c r="BS20" s="54"/>
      <c r="BT20" s="54"/>
      <c r="BU20" s="54"/>
      <c r="BV20" s="42"/>
      <c r="BW20" s="42"/>
      <c r="BX20" s="42"/>
      <c r="BY20" s="54"/>
      <c r="BZ20" s="59"/>
      <c r="CA20" s="60"/>
      <c r="CB20" s="60"/>
      <c r="CC20" s="54"/>
      <c r="CD20" s="59"/>
      <c r="CE20" s="61">
        <v>2160</v>
      </c>
      <c r="CF20" s="61">
        <v>2160</v>
      </c>
      <c r="CG20" s="54">
        <f t="shared" si="8"/>
        <v>100</v>
      </c>
      <c r="CH20" s="59"/>
      <c r="CI20" s="61"/>
      <c r="CJ20" s="60"/>
      <c r="CK20" s="54"/>
    </row>
    <row r="21" spans="1:89" ht="16.5" customHeight="1" x14ac:dyDescent="0.25">
      <c r="A21" s="29" t="s">
        <v>72</v>
      </c>
      <c r="B21" s="54">
        <f t="shared" si="4"/>
        <v>0</v>
      </c>
      <c r="C21" s="54">
        <f t="shared" si="5"/>
        <v>2160</v>
      </c>
      <c r="D21" s="54">
        <f t="shared" si="6"/>
        <v>2160</v>
      </c>
      <c r="E21" s="54">
        <f t="shared" si="7"/>
        <v>100</v>
      </c>
      <c r="F21" s="13"/>
      <c r="G21" s="13"/>
      <c r="H21" s="13"/>
      <c r="I21" s="54"/>
      <c r="J21" s="55"/>
      <c r="K21" s="55"/>
      <c r="L21" s="55"/>
      <c r="M21" s="54"/>
      <c r="N21" s="56"/>
      <c r="O21" s="56"/>
      <c r="P21" s="56"/>
      <c r="Q21" s="54"/>
      <c r="R21" s="56"/>
      <c r="S21" s="56"/>
      <c r="T21" s="56"/>
      <c r="U21" s="54"/>
      <c r="V21" s="56"/>
      <c r="W21" s="56"/>
      <c r="X21" s="56"/>
      <c r="Y21" s="54"/>
      <c r="Z21" s="56"/>
      <c r="AA21" s="56"/>
      <c r="AB21" s="56"/>
      <c r="AC21" s="54"/>
      <c r="AD21" s="56"/>
      <c r="AE21" s="56"/>
      <c r="AF21" s="56"/>
      <c r="AG21" s="54"/>
      <c r="AH21" s="55"/>
      <c r="AI21" s="55"/>
      <c r="AJ21" s="55"/>
      <c r="AK21" s="54"/>
      <c r="AL21" s="56"/>
      <c r="AM21" s="56"/>
      <c r="AN21" s="56"/>
      <c r="AO21" s="54"/>
      <c r="AP21" s="57"/>
      <c r="AQ21" s="58"/>
      <c r="AR21" s="58"/>
      <c r="AS21" s="54"/>
      <c r="AT21" s="58"/>
      <c r="AU21" s="58"/>
      <c r="AV21" s="58"/>
      <c r="AW21" s="54"/>
      <c r="AX21" s="58"/>
      <c r="AY21" s="58"/>
      <c r="AZ21" s="58"/>
      <c r="BA21" s="54"/>
      <c r="BB21" s="58"/>
      <c r="BC21" s="58"/>
      <c r="BD21" s="58"/>
      <c r="BE21" s="54"/>
      <c r="BF21" s="58"/>
      <c r="BG21" s="58"/>
      <c r="BH21" s="58"/>
      <c r="BI21" s="54"/>
      <c r="BJ21" s="58"/>
      <c r="BK21" s="58"/>
      <c r="BL21" s="58"/>
      <c r="BM21" s="54"/>
      <c r="BN21" s="57"/>
      <c r="BO21" s="57">
        <f t="shared" si="9"/>
        <v>2160</v>
      </c>
      <c r="BP21" s="57">
        <f t="shared" si="10"/>
        <v>2160</v>
      </c>
      <c r="BQ21" s="54">
        <f t="shared" si="11"/>
        <v>100</v>
      </c>
      <c r="BR21" s="54"/>
      <c r="BS21" s="54"/>
      <c r="BT21" s="54"/>
      <c r="BU21" s="54"/>
      <c r="BV21" s="42"/>
      <c r="BW21" s="42"/>
      <c r="BX21" s="42"/>
      <c r="BY21" s="54"/>
      <c r="BZ21" s="59"/>
      <c r="CA21" s="60"/>
      <c r="CB21" s="60"/>
      <c r="CC21" s="54"/>
      <c r="CD21" s="59"/>
      <c r="CE21" s="61">
        <v>2160</v>
      </c>
      <c r="CF21" s="61">
        <v>2160</v>
      </c>
      <c r="CG21" s="54">
        <f t="shared" si="8"/>
        <v>100</v>
      </c>
      <c r="CH21" s="59"/>
      <c r="CI21" s="61"/>
      <c r="CJ21" s="60"/>
      <c r="CK21" s="54"/>
    </row>
    <row r="22" spans="1:89" ht="16.5" customHeight="1" x14ac:dyDescent="0.25">
      <c r="A22" s="29" t="s">
        <v>73</v>
      </c>
      <c r="B22" s="54">
        <f t="shared" si="4"/>
        <v>0</v>
      </c>
      <c r="C22" s="54">
        <f t="shared" si="5"/>
        <v>2640</v>
      </c>
      <c r="D22" s="54">
        <f t="shared" si="6"/>
        <v>2640</v>
      </c>
      <c r="E22" s="54">
        <f t="shared" si="7"/>
        <v>100</v>
      </c>
      <c r="F22" s="13"/>
      <c r="G22" s="13"/>
      <c r="H22" s="13"/>
      <c r="I22" s="54"/>
      <c r="J22" s="55"/>
      <c r="K22" s="55"/>
      <c r="L22" s="56"/>
      <c r="M22" s="54"/>
      <c r="N22" s="56"/>
      <c r="O22" s="56"/>
      <c r="P22" s="56"/>
      <c r="Q22" s="54"/>
      <c r="R22" s="56"/>
      <c r="S22" s="56"/>
      <c r="T22" s="56"/>
      <c r="U22" s="54"/>
      <c r="V22" s="56"/>
      <c r="W22" s="56"/>
      <c r="X22" s="56"/>
      <c r="Y22" s="54"/>
      <c r="Z22" s="56"/>
      <c r="AA22" s="56"/>
      <c r="AB22" s="56"/>
      <c r="AC22" s="54"/>
      <c r="AD22" s="56"/>
      <c r="AE22" s="56"/>
      <c r="AF22" s="56"/>
      <c r="AG22" s="54"/>
      <c r="AH22" s="55"/>
      <c r="AI22" s="55"/>
      <c r="AJ22" s="55"/>
      <c r="AK22" s="54"/>
      <c r="AL22" s="56"/>
      <c r="AM22" s="56"/>
      <c r="AN22" s="56"/>
      <c r="AO22" s="54"/>
      <c r="AP22" s="57"/>
      <c r="AQ22" s="58"/>
      <c r="AR22" s="58"/>
      <c r="AS22" s="54"/>
      <c r="AT22" s="58"/>
      <c r="AU22" s="58"/>
      <c r="AV22" s="58"/>
      <c r="AW22" s="54"/>
      <c r="AX22" s="58"/>
      <c r="AY22" s="58"/>
      <c r="AZ22" s="58"/>
      <c r="BA22" s="54"/>
      <c r="BB22" s="58"/>
      <c r="BC22" s="58"/>
      <c r="BD22" s="58"/>
      <c r="BE22" s="54"/>
      <c r="BF22" s="58"/>
      <c r="BG22" s="58"/>
      <c r="BH22" s="58"/>
      <c r="BI22" s="54"/>
      <c r="BJ22" s="58"/>
      <c r="BK22" s="58"/>
      <c r="BL22" s="58"/>
      <c r="BM22" s="54"/>
      <c r="BN22" s="57"/>
      <c r="BO22" s="57">
        <f t="shared" si="9"/>
        <v>2640</v>
      </c>
      <c r="BP22" s="57">
        <f t="shared" si="10"/>
        <v>2640</v>
      </c>
      <c r="BQ22" s="54">
        <f t="shared" si="11"/>
        <v>100</v>
      </c>
      <c r="BR22" s="54"/>
      <c r="BS22" s="54"/>
      <c r="BT22" s="54"/>
      <c r="BU22" s="54"/>
      <c r="BV22" s="42"/>
      <c r="BW22" s="42"/>
      <c r="BX22" s="42"/>
      <c r="BY22" s="54"/>
      <c r="BZ22" s="59"/>
      <c r="CA22" s="60"/>
      <c r="CB22" s="60"/>
      <c r="CC22" s="54"/>
      <c r="CD22" s="59"/>
      <c r="CE22" s="61">
        <v>2640</v>
      </c>
      <c r="CF22" s="61">
        <v>2640</v>
      </c>
      <c r="CG22" s="54">
        <f t="shared" si="8"/>
        <v>100</v>
      </c>
      <c r="CH22" s="59"/>
      <c r="CI22" s="61"/>
      <c r="CJ22" s="60"/>
      <c r="CK22" s="54"/>
    </row>
    <row r="23" spans="1:89" ht="16.5" customHeight="1" x14ac:dyDescent="0.25">
      <c r="A23" s="29" t="s">
        <v>74</v>
      </c>
      <c r="B23" s="54">
        <f t="shared" si="4"/>
        <v>0</v>
      </c>
      <c r="C23" s="54">
        <f t="shared" si="5"/>
        <v>2640</v>
      </c>
      <c r="D23" s="54">
        <f t="shared" si="6"/>
        <v>2640</v>
      </c>
      <c r="E23" s="54">
        <f t="shared" si="7"/>
        <v>100</v>
      </c>
      <c r="F23" s="13"/>
      <c r="G23" s="13"/>
      <c r="H23" s="13"/>
      <c r="I23" s="54"/>
      <c r="J23" s="55"/>
      <c r="K23" s="55"/>
      <c r="L23" s="56"/>
      <c r="M23" s="54"/>
      <c r="N23" s="56"/>
      <c r="O23" s="56"/>
      <c r="P23" s="56"/>
      <c r="Q23" s="54"/>
      <c r="R23" s="56"/>
      <c r="S23" s="56"/>
      <c r="T23" s="56"/>
      <c r="U23" s="54"/>
      <c r="V23" s="56"/>
      <c r="W23" s="56"/>
      <c r="X23" s="56"/>
      <c r="Y23" s="54"/>
      <c r="Z23" s="56"/>
      <c r="AA23" s="56"/>
      <c r="AB23" s="56"/>
      <c r="AC23" s="54"/>
      <c r="AD23" s="56"/>
      <c r="AE23" s="56"/>
      <c r="AF23" s="56"/>
      <c r="AG23" s="54"/>
      <c r="AH23" s="55"/>
      <c r="AI23" s="55"/>
      <c r="AJ23" s="55"/>
      <c r="AK23" s="54"/>
      <c r="AL23" s="56"/>
      <c r="AM23" s="56"/>
      <c r="AN23" s="56"/>
      <c r="AO23" s="54"/>
      <c r="AP23" s="57"/>
      <c r="AQ23" s="58"/>
      <c r="AR23" s="58"/>
      <c r="AS23" s="54"/>
      <c r="AT23" s="58"/>
      <c r="AU23" s="58"/>
      <c r="AV23" s="58"/>
      <c r="AW23" s="54"/>
      <c r="AX23" s="58"/>
      <c r="AY23" s="58"/>
      <c r="AZ23" s="58"/>
      <c r="BA23" s="54"/>
      <c r="BB23" s="58"/>
      <c r="BC23" s="58"/>
      <c r="BD23" s="58"/>
      <c r="BE23" s="54"/>
      <c r="BF23" s="58"/>
      <c r="BG23" s="58"/>
      <c r="BH23" s="58"/>
      <c r="BI23" s="54"/>
      <c r="BJ23" s="58"/>
      <c r="BK23" s="58"/>
      <c r="BL23" s="58"/>
      <c r="BM23" s="54"/>
      <c r="BN23" s="57"/>
      <c r="BO23" s="57">
        <f t="shared" si="9"/>
        <v>2640</v>
      </c>
      <c r="BP23" s="57">
        <f t="shared" si="10"/>
        <v>2640</v>
      </c>
      <c r="BQ23" s="54">
        <f t="shared" si="11"/>
        <v>100</v>
      </c>
      <c r="BR23" s="54"/>
      <c r="BS23" s="54"/>
      <c r="BT23" s="54"/>
      <c r="BU23" s="54"/>
      <c r="BV23" s="42"/>
      <c r="BW23" s="42"/>
      <c r="BX23" s="42"/>
      <c r="BY23" s="54"/>
      <c r="BZ23" s="59"/>
      <c r="CA23" s="60"/>
      <c r="CB23" s="60"/>
      <c r="CC23" s="54"/>
      <c r="CD23" s="59"/>
      <c r="CE23" s="61">
        <v>2640</v>
      </c>
      <c r="CF23" s="61">
        <v>2640</v>
      </c>
      <c r="CG23" s="54">
        <f t="shared" si="8"/>
        <v>100</v>
      </c>
      <c r="CH23" s="59"/>
      <c r="CI23" s="61"/>
      <c r="CJ23" s="60"/>
      <c r="CK23" s="54"/>
    </row>
    <row r="24" spans="1:89" ht="16.5" customHeight="1" x14ac:dyDescent="0.25">
      <c r="A24" s="29" t="s">
        <v>75</v>
      </c>
      <c r="B24" s="54">
        <f t="shared" si="4"/>
        <v>0</v>
      </c>
      <c r="C24" s="54">
        <f t="shared" si="5"/>
        <v>2640</v>
      </c>
      <c r="D24" s="54">
        <f t="shared" si="6"/>
        <v>2640</v>
      </c>
      <c r="E24" s="54">
        <f t="shared" si="7"/>
        <v>100</v>
      </c>
      <c r="F24" s="13"/>
      <c r="G24" s="13"/>
      <c r="H24" s="13"/>
      <c r="I24" s="54"/>
      <c r="J24" s="55"/>
      <c r="K24" s="55"/>
      <c r="L24" s="56"/>
      <c r="M24" s="54"/>
      <c r="N24" s="56"/>
      <c r="O24" s="56"/>
      <c r="P24" s="56"/>
      <c r="Q24" s="54"/>
      <c r="R24" s="56"/>
      <c r="S24" s="56"/>
      <c r="T24" s="56"/>
      <c r="U24" s="54"/>
      <c r="V24" s="56"/>
      <c r="W24" s="56"/>
      <c r="X24" s="56"/>
      <c r="Y24" s="54"/>
      <c r="Z24" s="56"/>
      <c r="AA24" s="56"/>
      <c r="AB24" s="56"/>
      <c r="AC24" s="54"/>
      <c r="AD24" s="56"/>
      <c r="AE24" s="56"/>
      <c r="AF24" s="56"/>
      <c r="AG24" s="54"/>
      <c r="AH24" s="55"/>
      <c r="AI24" s="55"/>
      <c r="AJ24" s="55"/>
      <c r="AK24" s="54"/>
      <c r="AL24" s="56"/>
      <c r="AM24" s="56"/>
      <c r="AN24" s="56"/>
      <c r="AO24" s="54"/>
      <c r="AP24" s="57"/>
      <c r="AQ24" s="58"/>
      <c r="AR24" s="58"/>
      <c r="AS24" s="54"/>
      <c r="AT24" s="58"/>
      <c r="AU24" s="58"/>
      <c r="AV24" s="58"/>
      <c r="AW24" s="54"/>
      <c r="AX24" s="58"/>
      <c r="AY24" s="58"/>
      <c r="AZ24" s="58"/>
      <c r="BA24" s="54"/>
      <c r="BB24" s="58"/>
      <c r="BC24" s="58"/>
      <c r="BD24" s="58"/>
      <c r="BE24" s="54"/>
      <c r="BF24" s="58"/>
      <c r="BG24" s="58"/>
      <c r="BH24" s="58"/>
      <c r="BI24" s="54"/>
      <c r="BJ24" s="58"/>
      <c r="BK24" s="58"/>
      <c r="BL24" s="58"/>
      <c r="BM24" s="54"/>
      <c r="BN24" s="57"/>
      <c r="BO24" s="57">
        <f t="shared" si="9"/>
        <v>2640</v>
      </c>
      <c r="BP24" s="57">
        <f t="shared" si="10"/>
        <v>2640</v>
      </c>
      <c r="BQ24" s="54">
        <f t="shared" si="11"/>
        <v>100</v>
      </c>
      <c r="BR24" s="54"/>
      <c r="BS24" s="54"/>
      <c r="BT24" s="54"/>
      <c r="BU24" s="54"/>
      <c r="BV24" s="42"/>
      <c r="BW24" s="42"/>
      <c r="BX24" s="42"/>
      <c r="BY24" s="54"/>
      <c r="BZ24" s="59"/>
      <c r="CA24" s="60"/>
      <c r="CB24" s="60"/>
      <c r="CC24" s="54"/>
      <c r="CD24" s="59"/>
      <c r="CE24" s="61">
        <v>2640</v>
      </c>
      <c r="CF24" s="61">
        <v>2640</v>
      </c>
      <c r="CG24" s="54">
        <f t="shared" si="8"/>
        <v>100</v>
      </c>
      <c r="CH24" s="59"/>
      <c r="CI24" s="61"/>
      <c r="CJ24" s="60"/>
      <c r="CK24" s="54"/>
    </row>
    <row r="25" spans="1:89" ht="16.5" customHeight="1" x14ac:dyDescent="0.25">
      <c r="A25" s="29" t="s">
        <v>76</v>
      </c>
      <c r="B25" s="54">
        <f t="shared" si="4"/>
        <v>0</v>
      </c>
      <c r="C25" s="54">
        <f t="shared" si="5"/>
        <v>2160</v>
      </c>
      <c r="D25" s="54">
        <f t="shared" si="6"/>
        <v>2160</v>
      </c>
      <c r="E25" s="54">
        <f t="shared" si="7"/>
        <v>100</v>
      </c>
      <c r="F25" s="13"/>
      <c r="G25" s="13"/>
      <c r="H25" s="13"/>
      <c r="I25" s="54"/>
      <c r="J25" s="55"/>
      <c r="K25" s="55"/>
      <c r="L25" s="56"/>
      <c r="M25" s="54"/>
      <c r="N25" s="56"/>
      <c r="O25" s="56"/>
      <c r="P25" s="56"/>
      <c r="Q25" s="54"/>
      <c r="R25" s="56"/>
      <c r="S25" s="56"/>
      <c r="T25" s="56"/>
      <c r="U25" s="54"/>
      <c r="V25" s="56"/>
      <c r="W25" s="56"/>
      <c r="X25" s="56"/>
      <c r="Y25" s="54"/>
      <c r="Z25" s="56"/>
      <c r="AA25" s="56"/>
      <c r="AB25" s="56"/>
      <c r="AC25" s="54"/>
      <c r="AD25" s="56"/>
      <c r="AE25" s="56"/>
      <c r="AF25" s="56"/>
      <c r="AG25" s="54"/>
      <c r="AH25" s="55"/>
      <c r="AI25" s="55"/>
      <c r="AJ25" s="55"/>
      <c r="AK25" s="54"/>
      <c r="AL25" s="56"/>
      <c r="AM25" s="56"/>
      <c r="AN25" s="56"/>
      <c r="AO25" s="54"/>
      <c r="AP25" s="57"/>
      <c r="AQ25" s="58"/>
      <c r="AR25" s="58"/>
      <c r="AS25" s="54"/>
      <c r="AT25" s="58"/>
      <c r="AU25" s="58"/>
      <c r="AV25" s="58"/>
      <c r="AW25" s="54"/>
      <c r="AX25" s="58"/>
      <c r="AY25" s="58"/>
      <c r="AZ25" s="58"/>
      <c r="BA25" s="54"/>
      <c r="BB25" s="58"/>
      <c r="BC25" s="58"/>
      <c r="BD25" s="58"/>
      <c r="BE25" s="54"/>
      <c r="BF25" s="58"/>
      <c r="BG25" s="58"/>
      <c r="BH25" s="58"/>
      <c r="BI25" s="54"/>
      <c r="BJ25" s="58"/>
      <c r="BK25" s="58"/>
      <c r="BL25" s="58"/>
      <c r="BM25" s="54"/>
      <c r="BN25" s="57"/>
      <c r="BO25" s="57">
        <f t="shared" si="9"/>
        <v>2160</v>
      </c>
      <c r="BP25" s="57">
        <f t="shared" si="10"/>
        <v>2160</v>
      </c>
      <c r="BQ25" s="54">
        <f t="shared" si="11"/>
        <v>100</v>
      </c>
      <c r="BR25" s="54"/>
      <c r="BS25" s="54"/>
      <c r="BT25" s="54"/>
      <c r="BU25" s="54"/>
      <c r="BV25" s="42"/>
      <c r="BW25" s="42"/>
      <c r="BX25" s="42"/>
      <c r="BY25" s="54"/>
      <c r="BZ25" s="59"/>
      <c r="CA25" s="60"/>
      <c r="CB25" s="60"/>
      <c r="CC25" s="54"/>
      <c r="CD25" s="59"/>
      <c r="CE25" s="61">
        <v>2160</v>
      </c>
      <c r="CF25" s="61">
        <v>2160</v>
      </c>
      <c r="CG25" s="54">
        <f t="shared" si="8"/>
        <v>100</v>
      </c>
      <c r="CH25" s="59"/>
      <c r="CI25" s="61"/>
      <c r="CJ25" s="60"/>
      <c r="CK25" s="54"/>
    </row>
    <row r="26" spans="1:89" ht="16.5" customHeight="1" x14ac:dyDescent="0.25">
      <c r="A26" s="29" t="s">
        <v>77</v>
      </c>
      <c r="B26" s="54">
        <f t="shared" si="4"/>
        <v>0</v>
      </c>
      <c r="C26" s="54">
        <f t="shared" si="5"/>
        <v>2640</v>
      </c>
      <c r="D26" s="54">
        <f t="shared" si="6"/>
        <v>2640</v>
      </c>
      <c r="E26" s="54">
        <f t="shared" si="7"/>
        <v>100</v>
      </c>
      <c r="F26" s="13"/>
      <c r="G26" s="13"/>
      <c r="H26" s="13"/>
      <c r="I26" s="54"/>
      <c r="J26" s="55"/>
      <c r="K26" s="55"/>
      <c r="L26" s="56"/>
      <c r="M26" s="54"/>
      <c r="N26" s="56"/>
      <c r="O26" s="56"/>
      <c r="P26" s="56"/>
      <c r="Q26" s="54"/>
      <c r="R26" s="56"/>
      <c r="S26" s="56"/>
      <c r="T26" s="56"/>
      <c r="U26" s="54"/>
      <c r="V26" s="56"/>
      <c r="W26" s="56"/>
      <c r="X26" s="56"/>
      <c r="Y26" s="54"/>
      <c r="Z26" s="56"/>
      <c r="AA26" s="56"/>
      <c r="AB26" s="56"/>
      <c r="AC26" s="54"/>
      <c r="AD26" s="56"/>
      <c r="AE26" s="56"/>
      <c r="AF26" s="56"/>
      <c r="AG26" s="54"/>
      <c r="AH26" s="55"/>
      <c r="AI26" s="55"/>
      <c r="AJ26" s="55"/>
      <c r="AK26" s="54"/>
      <c r="AL26" s="56"/>
      <c r="AM26" s="56"/>
      <c r="AN26" s="56"/>
      <c r="AO26" s="54"/>
      <c r="AP26" s="57"/>
      <c r="AQ26" s="58"/>
      <c r="AR26" s="58"/>
      <c r="AS26" s="54"/>
      <c r="AT26" s="58"/>
      <c r="AU26" s="58"/>
      <c r="AV26" s="58"/>
      <c r="AW26" s="54"/>
      <c r="AX26" s="58"/>
      <c r="AY26" s="58"/>
      <c r="AZ26" s="58"/>
      <c r="BA26" s="54"/>
      <c r="BB26" s="58"/>
      <c r="BC26" s="58"/>
      <c r="BD26" s="58"/>
      <c r="BE26" s="54"/>
      <c r="BF26" s="58"/>
      <c r="BG26" s="58"/>
      <c r="BH26" s="58"/>
      <c r="BI26" s="54"/>
      <c r="BJ26" s="58"/>
      <c r="BK26" s="58"/>
      <c r="BL26" s="58"/>
      <c r="BM26" s="54"/>
      <c r="BN26" s="57"/>
      <c r="BO26" s="57">
        <f t="shared" si="9"/>
        <v>2640</v>
      </c>
      <c r="BP26" s="57">
        <f t="shared" si="10"/>
        <v>2640</v>
      </c>
      <c r="BQ26" s="54">
        <f t="shared" si="11"/>
        <v>100</v>
      </c>
      <c r="BR26" s="54"/>
      <c r="BS26" s="54"/>
      <c r="BT26" s="54"/>
      <c r="BU26" s="54"/>
      <c r="BV26" s="42"/>
      <c r="BW26" s="42"/>
      <c r="BX26" s="42"/>
      <c r="BY26" s="54"/>
      <c r="BZ26" s="59"/>
      <c r="CA26" s="60"/>
      <c r="CB26" s="60"/>
      <c r="CC26" s="54"/>
      <c r="CD26" s="59"/>
      <c r="CE26" s="61">
        <v>2640</v>
      </c>
      <c r="CF26" s="61">
        <v>2640</v>
      </c>
      <c r="CG26" s="54">
        <f t="shared" si="8"/>
        <v>100</v>
      </c>
      <c r="CH26" s="59"/>
      <c r="CI26" s="61"/>
      <c r="CJ26" s="60"/>
      <c r="CK26" s="54"/>
    </row>
    <row r="27" spans="1:89" ht="16.5" customHeight="1" x14ac:dyDescent="0.25">
      <c r="A27" s="29" t="s">
        <v>78</v>
      </c>
      <c r="B27" s="54">
        <f t="shared" si="4"/>
        <v>0</v>
      </c>
      <c r="C27" s="54">
        <f t="shared" si="5"/>
        <v>2640</v>
      </c>
      <c r="D27" s="54">
        <f t="shared" si="6"/>
        <v>2640</v>
      </c>
      <c r="E27" s="54">
        <f t="shared" si="7"/>
        <v>100</v>
      </c>
      <c r="F27" s="13"/>
      <c r="G27" s="13"/>
      <c r="H27" s="13"/>
      <c r="I27" s="54"/>
      <c r="J27" s="55"/>
      <c r="K27" s="55"/>
      <c r="L27" s="56"/>
      <c r="M27" s="54"/>
      <c r="N27" s="56"/>
      <c r="O27" s="56"/>
      <c r="P27" s="56"/>
      <c r="Q27" s="54"/>
      <c r="R27" s="56"/>
      <c r="S27" s="56"/>
      <c r="T27" s="56"/>
      <c r="U27" s="54"/>
      <c r="V27" s="56"/>
      <c r="W27" s="56"/>
      <c r="X27" s="56"/>
      <c r="Y27" s="54"/>
      <c r="Z27" s="56"/>
      <c r="AA27" s="56"/>
      <c r="AB27" s="56"/>
      <c r="AC27" s="54"/>
      <c r="AD27" s="56"/>
      <c r="AE27" s="56"/>
      <c r="AF27" s="56"/>
      <c r="AG27" s="54"/>
      <c r="AH27" s="55"/>
      <c r="AI27" s="55"/>
      <c r="AJ27" s="55"/>
      <c r="AK27" s="54"/>
      <c r="AL27" s="56"/>
      <c r="AM27" s="56"/>
      <c r="AN27" s="56"/>
      <c r="AO27" s="54"/>
      <c r="AP27" s="57"/>
      <c r="AQ27" s="58"/>
      <c r="AR27" s="58"/>
      <c r="AS27" s="54"/>
      <c r="AT27" s="58"/>
      <c r="AU27" s="58"/>
      <c r="AV27" s="58"/>
      <c r="AW27" s="54"/>
      <c r="AX27" s="58"/>
      <c r="AY27" s="58"/>
      <c r="AZ27" s="58"/>
      <c r="BA27" s="54"/>
      <c r="BB27" s="58"/>
      <c r="BC27" s="58"/>
      <c r="BD27" s="58"/>
      <c r="BE27" s="54"/>
      <c r="BF27" s="58"/>
      <c r="BG27" s="58"/>
      <c r="BH27" s="58"/>
      <c r="BI27" s="54"/>
      <c r="BJ27" s="58"/>
      <c r="BK27" s="58"/>
      <c r="BL27" s="58"/>
      <c r="BM27" s="54"/>
      <c r="BN27" s="57"/>
      <c r="BO27" s="57">
        <f t="shared" si="9"/>
        <v>2640</v>
      </c>
      <c r="BP27" s="57">
        <f t="shared" si="10"/>
        <v>2640</v>
      </c>
      <c r="BQ27" s="54">
        <f t="shared" si="11"/>
        <v>100</v>
      </c>
      <c r="BR27" s="54"/>
      <c r="BS27" s="54"/>
      <c r="BT27" s="54"/>
      <c r="BU27" s="54"/>
      <c r="BV27" s="42"/>
      <c r="BW27" s="42"/>
      <c r="BX27" s="42"/>
      <c r="BY27" s="54"/>
      <c r="BZ27" s="59"/>
      <c r="CA27" s="60"/>
      <c r="CB27" s="60"/>
      <c r="CC27" s="54"/>
      <c r="CD27" s="59"/>
      <c r="CE27" s="61">
        <v>2640</v>
      </c>
      <c r="CF27" s="61">
        <v>2640</v>
      </c>
      <c r="CG27" s="54">
        <f t="shared" si="8"/>
        <v>100</v>
      </c>
      <c r="CH27" s="59"/>
      <c r="CI27" s="61"/>
      <c r="CJ27" s="60"/>
      <c r="CK27" s="54"/>
    </row>
    <row r="28" spans="1:89" ht="16.5" customHeight="1" x14ac:dyDescent="0.25">
      <c r="A28" s="29" t="s">
        <v>79</v>
      </c>
      <c r="B28" s="54">
        <f t="shared" si="4"/>
        <v>0</v>
      </c>
      <c r="C28" s="54">
        <f t="shared" si="5"/>
        <v>2160</v>
      </c>
      <c r="D28" s="54">
        <f t="shared" si="6"/>
        <v>2160</v>
      </c>
      <c r="E28" s="54">
        <f t="shared" si="7"/>
        <v>100</v>
      </c>
      <c r="F28" s="13"/>
      <c r="G28" s="13"/>
      <c r="H28" s="13"/>
      <c r="I28" s="54"/>
      <c r="J28" s="55"/>
      <c r="K28" s="55"/>
      <c r="L28" s="56"/>
      <c r="M28" s="54"/>
      <c r="N28" s="56"/>
      <c r="O28" s="56"/>
      <c r="P28" s="56"/>
      <c r="Q28" s="54"/>
      <c r="R28" s="56"/>
      <c r="S28" s="56"/>
      <c r="T28" s="56"/>
      <c r="U28" s="54"/>
      <c r="V28" s="56"/>
      <c r="W28" s="56"/>
      <c r="X28" s="56"/>
      <c r="Y28" s="54"/>
      <c r="Z28" s="56"/>
      <c r="AA28" s="56"/>
      <c r="AB28" s="56"/>
      <c r="AC28" s="54"/>
      <c r="AD28" s="56"/>
      <c r="AE28" s="56"/>
      <c r="AF28" s="56"/>
      <c r="AG28" s="54"/>
      <c r="AH28" s="55"/>
      <c r="AI28" s="55"/>
      <c r="AJ28" s="55"/>
      <c r="AK28" s="54"/>
      <c r="AL28" s="56"/>
      <c r="AM28" s="56"/>
      <c r="AN28" s="56"/>
      <c r="AO28" s="54"/>
      <c r="AP28" s="57"/>
      <c r="AQ28" s="58"/>
      <c r="AR28" s="58"/>
      <c r="AS28" s="54"/>
      <c r="AT28" s="58"/>
      <c r="AU28" s="58"/>
      <c r="AV28" s="58"/>
      <c r="AW28" s="54"/>
      <c r="AX28" s="58"/>
      <c r="AY28" s="58"/>
      <c r="AZ28" s="58"/>
      <c r="BA28" s="54"/>
      <c r="BB28" s="58"/>
      <c r="BC28" s="58"/>
      <c r="BD28" s="58"/>
      <c r="BE28" s="54"/>
      <c r="BF28" s="58"/>
      <c r="BG28" s="58"/>
      <c r="BH28" s="58"/>
      <c r="BI28" s="54"/>
      <c r="BJ28" s="58"/>
      <c r="BK28" s="58"/>
      <c r="BL28" s="58"/>
      <c r="BM28" s="54"/>
      <c r="BN28" s="57"/>
      <c r="BO28" s="57">
        <f t="shared" si="9"/>
        <v>2160</v>
      </c>
      <c r="BP28" s="57">
        <f t="shared" si="10"/>
        <v>2160</v>
      </c>
      <c r="BQ28" s="54">
        <f t="shared" si="11"/>
        <v>100</v>
      </c>
      <c r="BR28" s="54"/>
      <c r="BS28" s="54"/>
      <c r="BT28" s="54"/>
      <c r="BU28" s="54"/>
      <c r="BV28" s="42"/>
      <c r="BW28" s="42"/>
      <c r="BX28" s="42"/>
      <c r="BY28" s="54"/>
      <c r="BZ28" s="59"/>
      <c r="CA28" s="60"/>
      <c r="CB28" s="60"/>
      <c r="CC28" s="54"/>
      <c r="CD28" s="59"/>
      <c r="CE28" s="61">
        <v>2160</v>
      </c>
      <c r="CF28" s="61">
        <v>2160</v>
      </c>
      <c r="CG28" s="54">
        <f t="shared" si="8"/>
        <v>100</v>
      </c>
      <c r="CH28" s="59"/>
      <c r="CI28" s="61"/>
      <c r="CJ28" s="60"/>
      <c r="CK28" s="54"/>
    </row>
    <row r="29" spans="1:89" ht="47.25" x14ac:dyDescent="0.25">
      <c r="A29" s="62" t="s">
        <v>0</v>
      </c>
      <c r="B29" s="63">
        <f>SUM(B30:B42)</f>
        <v>0</v>
      </c>
      <c r="C29" s="63">
        <f>SUM(C30:C42)</f>
        <v>28140</v>
      </c>
      <c r="D29" s="63">
        <f>SUM(D30:D42)</f>
        <v>28140</v>
      </c>
      <c r="E29" s="63">
        <f t="shared" si="7"/>
        <v>100</v>
      </c>
      <c r="F29" s="10">
        <f>SUM(J29+N29)</f>
        <v>0</v>
      </c>
      <c r="G29" s="10">
        <f>SUM(K29+O29)</f>
        <v>0</v>
      </c>
      <c r="H29" s="10">
        <f>SUM(L29+P29)</f>
        <v>0</v>
      </c>
      <c r="I29" s="63">
        <v>0</v>
      </c>
      <c r="J29" s="63">
        <f t="shared" ref="J29:S29" si="12">SUM(J30:J42)</f>
        <v>0</v>
      </c>
      <c r="K29" s="63">
        <f t="shared" si="12"/>
        <v>0</v>
      </c>
      <c r="L29" s="63">
        <f t="shared" si="12"/>
        <v>0</v>
      </c>
      <c r="M29" s="63">
        <f t="shared" si="12"/>
        <v>0</v>
      </c>
      <c r="N29" s="63">
        <f t="shared" si="12"/>
        <v>0</v>
      </c>
      <c r="O29" s="63">
        <f t="shared" si="12"/>
        <v>0</v>
      </c>
      <c r="P29" s="63">
        <f t="shared" si="12"/>
        <v>0</v>
      </c>
      <c r="Q29" s="63">
        <f t="shared" si="12"/>
        <v>0</v>
      </c>
      <c r="R29" s="63">
        <f t="shared" si="12"/>
        <v>0</v>
      </c>
      <c r="S29" s="63">
        <f t="shared" si="12"/>
        <v>0</v>
      </c>
      <c r="T29" s="63">
        <f>SUM(T30:T42)</f>
        <v>0</v>
      </c>
      <c r="U29" s="63">
        <v>0</v>
      </c>
      <c r="V29" s="63">
        <f t="shared" ref="V29:BP29" si="13">SUM(V30:V42)</f>
        <v>0</v>
      </c>
      <c r="W29" s="63">
        <f t="shared" si="13"/>
        <v>0</v>
      </c>
      <c r="X29" s="63">
        <f t="shared" si="13"/>
        <v>0</v>
      </c>
      <c r="Y29" s="63">
        <v>0</v>
      </c>
      <c r="Z29" s="63">
        <f t="shared" si="13"/>
        <v>0</v>
      </c>
      <c r="AA29" s="63">
        <f t="shared" si="13"/>
        <v>0</v>
      </c>
      <c r="AB29" s="63">
        <f t="shared" si="13"/>
        <v>0</v>
      </c>
      <c r="AC29" s="63">
        <v>0</v>
      </c>
      <c r="AD29" s="63">
        <f t="shared" ref="AD29:AN29" si="14">SUM(AD30:AD42)</f>
        <v>0</v>
      </c>
      <c r="AE29" s="63">
        <f t="shared" si="14"/>
        <v>0</v>
      </c>
      <c r="AF29" s="63">
        <f t="shared" si="14"/>
        <v>0</v>
      </c>
      <c r="AG29" s="63">
        <v>0</v>
      </c>
      <c r="AH29" s="63">
        <f t="shared" si="14"/>
        <v>0</v>
      </c>
      <c r="AI29" s="63">
        <f t="shared" si="14"/>
        <v>0</v>
      </c>
      <c r="AJ29" s="63">
        <f t="shared" si="14"/>
        <v>0</v>
      </c>
      <c r="AK29" s="63">
        <v>0</v>
      </c>
      <c r="AL29" s="63">
        <f t="shared" si="14"/>
        <v>0</v>
      </c>
      <c r="AM29" s="63">
        <f t="shared" si="14"/>
        <v>0</v>
      </c>
      <c r="AN29" s="63">
        <f t="shared" si="14"/>
        <v>0</v>
      </c>
      <c r="AO29" s="63">
        <v>0</v>
      </c>
      <c r="AP29" s="52">
        <f t="shared" si="13"/>
        <v>0</v>
      </c>
      <c r="AQ29" s="52">
        <f t="shared" si="13"/>
        <v>0</v>
      </c>
      <c r="AR29" s="52">
        <f t="shared" si="13"/>
        <v>0</v>
      </c>
      <c r="AS29" s="63">
        <v>0</v>
      </c>
      <c r="AT29" s="52">
        <f t="shared" si="13"/>
        <v>0</v>
      </c>
      <c r="AU29" s="52">
        <f t="shared" si="13"/>
        <v>0</v>
      </c>
      <c r="AV29" s="52">
        <f t="shared" si="13"/>
        <v>0</v>
      </c>
      <c r="AW29" s="63">
        <v>0</v>
      </c>
      <c r="AX29" s="52">
        <f t="shared" si="13"/>
        <v>0</v>
      </c>
      <c r="AY29" s="52">
        <f t="shared" si="13"/>
        <v>0</v>
      </c>
      <c r="AZ29" s="52">
        <f t="shared" si="13"/>
        <v>0</v>
      </c>
      <c r="BA29" s="63">
        <v>0</v>
      </c>
      <c r="BB29" s="52">
        <f t="shared" si="13"/>
        <v>0</v>
      </c>
      <c r="BC29" s="52">
        <f t="shared" si="13"/>
        <v>0</v>
      </c>
      <c r="BD29" s="52">
        <f t="shared" si="13"/>
        <v>0</v>
      </c>
      <c r="BE29" s="63">
        <v>0</v>
      </c>
      <c r="BF29" s="52">
        <f t="shared" si="13"/>
        <v>0</v>
      </c>
      <c r="BG29" s="52">
        <f t="shared" si="13"/>
        <v>0</v>
      </c>
      <c r="BH29" s="52">
        <f t="shared" si="13"/>
        <v>0</v>
      </c>
      <c r="BI29" s="63">
        <v>0</v>
      </c>
      <c r="BJ29" s="52">
        <f t="shared" si="13"/>
        <v>0</v>
      </c>
      <c r="BK29" s="52">
        <f t="shared" si="13"/>
        <v>0</v>
      </c>
      <c r="BL29" s="52">
        <f t="shared" si="13"/>
        <v>0</v>
      </c>
      <c r="BM29" s="63">
        <v>0</v>
      </c>
      <c r="BN29" s="52">
        <f>SUM(BN30:BN42)</f>
        <v>0</v>
      </c>
      <c r="BO29" s="52">
        <f>SUM(BO30:BO42)</f>
        <v>28140</v>
      </c>
      <c r="BP29" s="52">
        <f t="shared" si="13"/>
        <v>28140</v>
      </c>
      <c r="BQ29" s="63">
        <f t="shared" si="11"/>
        <v>100</v>
      </c>
      <c r="BR29" s="63">
        <f>SUM(BR30:BR42)</f>
        <v>0</v>
      </c>
      <c r="BS29" s="63">
        <f>SUM(BS30:BS42)</f>
        <v>0</v>
      </c>
      <c r="BT29" s="63">
        <f t="shared" ref="BT29" si="15">SUM(BT30:BT42)</f>
        <v>0</v>
      </c>
      <c r="BU29" s="63">
        <v>0</v>
      </c>
      <c r="BV29" s="52">
        <f>SUM(BV30:BV42)</f>
        <v>0</v>
      </c>
      <c r="BW29" s="52">
        <f>SUM(BW30:BW42)</f>
        <v>0</v>
      </c>
      <c r="BX29" s="52">
        <f>SUM(BX30:BX42)</f>
        <v>0</v>
      </c>
      <c r="BY29" s="63">
        <v>0</v>
      </c>
      <c r="BZ29" s="52">
        <f>SUM(BZ30:BZ42)</f>
        <v>0</v>
      </c>
      <c r="CA29" s="52">
        <f>SUM(CA30:CA42)</f>
        <v>0</v>
      </c>
      <c r="CB29" s="52">
        <f>SUM(CB30:CB42)</f>
        <v>0</v>
      </c>
      <c r="CC29" s="63">
        <v>0</v>
      </c>
      <c r="CD29" s="52">
        <f>SUM(CD30:CD42)</f>
        <v>0</v>
      </c>
      <c r="CE29" s="53">
        <f>SUM(CE30:CE42)</f>
        <v>28140</v>
      </c>
      <c r="CF29" s="53">
        <f>SUM(CF30:CF42)</f>
        <v>28140</v>
      </c>
      <c r="CG29" s="63">
        <f t="shared" si="8"/>
        <v>100</v>
      </c>
      <c r="CH29" s="52">
        <f>SUM(CH30:CH42)</f>
        <v>0</v>
      </c>
      <c r="CI29" s="53">
        <f>SUM(CI30:CI42)</f>
        <v>0</v>
      </c>
      <c r="CJ29" s="52">
        <f>SUM(CJ30:CJ42)</f>
        <v>0</v>
      </c>
      <c r="CK29" s="52">
        <f>SUM(CK30:CK34)</f>
        <v>0</v>
      </c>
    </row>
    <row r="30" spans="1:89" ht="15.75" customHeight="1" x14ac:dyDescent="0.25">
      <c r="A30" s="29" t="s">
        <v>1</v>
      </c>
      <c r="B30" s="56">
        <f t="shared" ref="B30:B42" si="16">SUM(F30+R30+AD30+BN30)</f>
        <v>0</v>
      </c>
      <c r="C30" s="56">
        <f t="shared" ref="C30:C42" si="17">S30+AE30+K30+O30+BO30</f>
        <v>1620</v>
      </c>
      <c r="D30" s="56">
        <f t="shared" ref="D30:D42" si="18">T30+AF30+L30+P30+BP30</f>
        <v>1620</v>
      </c>
      <c r="E30" s="56">
        <f t="shared" si="7"/>
        <v>100</v>
      </c>
      <c r="F30" s="13"/>
      <c r="G30" s="13"/>
      <c r="H30" s="13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7"/>
      <c r="AQ30" s="57"/>
      <c r="AR30" s="57"/>
      <c r="AS30" s="56"/>
      <c r="AT30" s="57"/>
      <c r="AU30" s="57"/>
      <c r="AV30" s="57"/>
      <c r="AW30" s="56"/>
      <c r="AX30" s="57"/>
      <c r="AY30" s="57"/>
      <c r="AZ30" s="57"/>
      <c r="BA30" s="56"/>
      <c r="BB30" s="57"/>
      <c r="BC30" s="57"/>
      <c r="BD30" s="57"/>
      <c r="BE30" s="56"/>
      <c r="BF30" s="57"/>
      <c r="BG30" s="57"/>
      <c r="BH30" s="57"/>
      <c r="BI30" s="56"/>
      <c r="BJ30" s="56"/>
      <c r="BK30" s="57"/>
      <c r="BL30" s="57"/>
      <c r="BM30" s="57"/>
      <c r="BN30" s="57"/>
      <c r="BO30" s="57">
        <f t="shared" si="9"/>
        <v>1620</v>
      </c>
      <c r="BP30" s="57">
        <f t="shared" si="10"/>
        <v>1620</v>
      </c>
      <c r="BQ30" s="56">
        <f t="shared" si="11"/>
        <v>100</v>
      </c>
      <c r="BR30" s="56"/>
      <c r="BS30" s="56"/>
      <c r="BT30" s="56"/>
      <c r="BU30" s="56"/>
      <c r="BV30" s="42"/>
      <c r="BW30" s="42"/>
      <c r="BX30" s="42"/>
      <c r="BY30" s="56"/>
      <c r="BZ30" s="59"/>
      <c r="CA30" s="60"/>
      <c r="CB30" s="60"/>
      <c r="CC30" s="56"/>
      <c r="CD30" s="59"/>
      <c r="CE30" s="61">
        <v>1620</v>
      </c>
      <c r="CF30" s="61">
        <v>1620</v>
      </c>
      <c r="CG30" s="56">
        <f t="shared" si="8"/>
        <v>100</v>
      </c>
      <c r="CH30" s="59"/>
      <c r="CI30" s="61"/>
      <c r="CJ30" s="60"/>
      <c r="CK30" s="56"/>
    </row>
    <row r="31" spans="1:89" ht="15.75" customHeight="1" x14ac:dyDescent="0.25">
      <c r="A31" s="29" t="s">
        <v>2</v>
      </c>
      <c r="B31" s="56">
        <f t="shared" si="16"/>
        <v>0</v>
      </c>
      <c r="C31" s="56">
        <f t="shared" si="17"/>
        <v>2520</v>
      </c>
      <c r="D31" s="56">
        <f t="shared" si="18"/>
        <v>2520</v>
      </c>
      <c r="E31" s="56">
        <f t="shared" si="7"/>
        <v>100</v>
      </c>
      <c r="F31" s="13"/>
      <c r="G31" s="13"/>
      <c r="H31" s="13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7"/>
      <c r="AQ31" s="57"/>
      <c r="AR31" s="57"/>
      <c r="AS31" s="56"/>
      <c r="AT31" s="57"/>
      <c r="AU31" s="57"/>
      <c r="AV31" s="57"/>
      <c r="AW31" s="56"/>
      <c r="AX31" s="57"/>
      <c r="AY31" s="57"/>
      <c r="AZ31" s="57"/>
      <c r="BA31" s="56"/>
      <c r="BB31" s="57"/>
      <c r="BC31" s="57"/>
      <c r="BD31" s="57"/>
      <c r="BE31" s="56"/>
      <c r="BF31" s="57"/>
      <c r="BG31" s="57"/>
      <c r="BH31" s="57"/>
      <c r="BI31" s="56"/>
      <c r="BJ31" s="56"/>
      <c r="BK31" s="57"/>
      <c r="BL31" s="57"/>
      <c r="BM31" s="57"/>
      <c r="BN31" s="57"/>
      <c r="BO31" s="57">
        <f t="shared" si="9"/>
        <v>2520</v>
      </c>
      <c r="BP31" s="57">
        <f t="shared" si="10"/>
        <v>2520</v>
      </c>
      <c r="BQ31" s="56">
        <f t="shared" si="11"/>
        <v>100</v>
      </c>
      <c r="BR31" s="56"/>
      <c r="BS31" s="56"/>
      <c r="BT31" s="56"/>
      <c r="BU31" s="56"/>
      <c r="BV31" s="42"/>
      <c r="BW31" s="42"/>
      <c r="BX31" s="42"/>
      <c r="BY31" s="56"/>
      <c r="BZ31" s="59"/>
      <c r="CA31" s="60"/>
      <c r="CB31" s="60"/>
      <c r="CC31" s="56"/>
      <c r="CD31" s="59"/>
      <c r="CE31" s="61">
        <v>2520</v>
      </c>
      <c r="CF31" s="61">
        <v>2520</v>
      </c>
      <c r="CG31" s="56">
        <f t="shared" si="8"/>
        <v>100</v>
      </c>
      <c r="CH31" s="59"/>
      <c r="CI31" s="61"/>
      <c r="CJ31" s="60"/>
      <c r="CK31" s="56"/>
    </row>
    <row r="32" spans="1:89" ht="15.75" customHeight="1" x14ac:dyDescent="0.25">
      <c r="A32" s="29" t="s">
        <v>3</v>
      </c>
      <c r="B32" s="56">
        <f t="shared" si="16"/>
        <v>0</v>
      </c>
      <c r="C32" s="56">
        <f t="shared" si="17"/>
        <v>2160</v>
      </c>
      <c r="D32" s="56">
        <f t="shared" si="18"/>
        <v>2160</v>
      </c>
      <c r="E32" s="56">
        <f t="shared" si="7"/>
        <v>100</v>
      </c>
      <c r="F32" s="13"/>
      <c r="G32" s="13"/>
      <c r="H32" s="13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7"/>
      <c r="AQ32" s="57"/>
      <c r="AR32" s="57"/>
      <c r="AS32" s="56"/>
      <c r="AT32" s="57"/>
      <c r="AU32" s="57"/>
      <c r="AV32" s="57"/>
      <c r="AW32" s="56"/>
      <c r="AX32" s="57"/>
      <c r="AY32" s="57"/>
      <c r="AZ32" s="57"/>
      <c r="BA32" s="56"/>
      <c r="BB32" s="57"/>
      <c r="BC32" s="57"/>
      <c r="BD32" s="57"/>
      <c r="BE32" s="56"/>
      <c r="BF32" s="57"/>
      <c r="BG32" s="57"/>
      <c r="BH32" s="57"/>
      <c r="BI32" s="56"/>
      <c r="BJ32" s="56"/>
      <c r="BK32" s="57"/>
      <c r="BL32" s="57"/>
      <c r="BM32" s="57"/>
      <c r="BN32" s="57"/>
      <c r="BO32" s="57">
        <f t="shared" si="9"/>
        <v>2160</v>
      </c>
      <c r="BP32" s="57">
        <f t="shared" si="10"/>
        <v>2160</v>
      </c>
      <c r="BQ32" s="56">
        <f t="shared" si="11"/>
        <v>100</v>
      </c>
      <c r="BR32" s="56"/>
      <c r="BS32" s="56"/>
      <c r="BT32" s="56"/>
      <c r="BU32" s="56"/>
      <c r="BV32" s="42"/>
      <c r="BW32" s="42"/>
      <c r="BX32" s="42"/>
      <c r="BY32" s="56"/>
      <c r="BZ32" s="59"/>
      <c r="CA32" s="60"/>
      <c r="CB32" s="60"/>
      <c r="CC32" s="56"/>
      <c r="CD32" s="59"/>
      <c r="CE32" s="61">
        <v>2160</v>
      </c>
      <c r="CF32" s="61">
        <v>2160</v>
      </c>
      <c r="CG32" s="56">
        <f t="shared" si="8"/>
        <v>100</v>
      </c>
      <c r="CH32" s="59"/>
      <c r="CI32" s="61"/>
      <c r="CJ32" s="60"/>
      <c r="CK32" s="56"/>
    </row>
    <row r="33" spans="1:89" ht="15.75" customHeight="1" x14ac:dyDescent="0.25">
      <c r="A33" s="29" t="s">
        <v>4</v>
      </c>
      <c r="B33" s="56">
        <f t="shared" si="16"/>
        <v>0</v>
      </c>
      <c r="C33" s="56">
        <f t="shared" si="17"/>
        <v>2160</v>
      </c>
      <c r="D33" s="56">
        <f t="shared" si="18"/>
        <v>2160</v>
      </c>
      <c r="E33" s="56">
        <f t="shared" si="7"/>
        <v>100</v>
      </c>
      <c r="F33" s="13"/>
      <c r="G33" s="13"/>
      <c r="H33" s="13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7"/>
      <c r="AQ33" s="57"/>
      <c r="AR33" s="57"/>
      <c r="AS33" s="56"/>
      <c r="AT33" s="57"/>
      <c r="AU33" s="57"/>
      <c r="AV33" s="57"/>
      <c r="AW33" s="56"/>
      <c r="AX33" s="57"/>
      <c r="AY33" s="57"/>
      <c r="AZ33" s="57"/>
      <c r="BA33" s="56"/>
      <c r="BB33" s="57"/>
      <c r="BC33" s="57"/>
      <c r="BD33" s="57"/>
      <c r="BE33" s="56"/>
      <c r="BF33" s="57"/>
      <c r="BG33" s="57"/>
      <c r="BH33" s="57"/>
      <c r="BI33" s="56"/>
      <c r="BJ33" s="56"/>
      <c r="BK33" s="57"/>
      <c r="BL33" s="57"/>
      <c r="BM33" s="57"/>
      <c r="BN33" s="57"/>
      <c r="BO33" s="57">
        <f t="shared" si="9"/>
        <v>2160</v>
      </c>
      <c r="BP33" s="57">
        <f t="shared" si="10"/>
        <v>2160</v>
      </c>
      <c r="BQ33" s="56">
        <f t="shared" si="11"/>
        <v>100</v>
      </c>
      <c r="BR33" s="56"/>
      <c r="BS33" s="56"/>
      <c r="BT33" s="56"/>
      <c r="BU33" s="56"/>
      <c r="BV33" s="42"/>
      <c r="BW33" s="42"/>
      <c r="BX33" s="42"/>
      <c r="BY33" s="56"/>
      <c r="BZ33" s="59"/>
      <c r="CA33" s="60"/>
      <c r="CB33" s="60"/>
      <c r="CC33" s="56"/>
      <c r="CD33" s="59"/>
      <c r="CE33" s="61">
        <v>2160</v>
      </c>
      <c r="CF33" s="61">
        <v>2160</v>
      </c>
      <c r="CG33" s="56">
        <f t="shared" si="8"/>
        <v>100</v>
      </c>
      <c r="CH33" s="59"/>
      <c r="CI33" s="61"/>
      <c r="CJ33" s="60"/>
      <c r="CK33" s="56"/>
    </row>
    <row r="34" spans="1:89" ht="15.75" customHeight="1" x14ac:dyDescent="0.25">
      <c r="A34" s="29" t="s">
        <v>5</v>
      </c>
      <c r="B34" s="56">
        <f t="shared" si="16"/>
        <v>0</v>
      </c>
      <c r="C34" s="56">
        <f t="shared" si="17"/>
        <v>2160</v>
      </c>
      <c r="D34" s="56">
        <f t="shared" si="18"/>
        <v>2160</v>
      </c>
      <c r="E34" s="56">
        <f t="shared" si="7"/>
        <v>100</v>
      </c>
      <c r="F34" s="13"/>
      <c r="G34" s="13"/>
      <c r="H34" s="13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7"/>
      <c r="AQ34" s="57"/>
      <c r="AR34" s="57"/>
      <c r="AS34" s="56"/>
      <c r="AT34" s="57"/>
      <c r="AU34" s="57"/>
      <c r="AV34" s="57"/>
      <c r="AW34" s="56"/>
      <c r="AX34" s="57"/>
      <c r="AY34" s="57"/>
      <c r="AZ34" s="57"/>
      <c r="BA34" s="56"/>
      <c r="BB34" s="57"/>
      <c r="BC34" s="57"/>
      <c r="BD34" s="57"/>
      <c r="BE34" s="56"/>
      <c r="BF34" s="57"/>
      <c r="BG34" s="57"/>
      <c r="BH34" s="57"/>
      <c r="BI34" s="56"/>
      <c r="BJ34" s="56"/>
      <c r="BK34" s="57"/>
      <c r="BL34" s="57"/>
      <c r="BM34" s="57"/>
      <c r="BN34" s="57"/>
      <c r="BO34" s="57">
        <f t="shared" si="9"/>
        <v>2160</v>
      </c>
      <c r="BP34" s="57">
        <f t="shared" si="10"/>
        <v>2160</v>
      </c>
      <c r="BQ34" s="56">
        <f t="shared" si="11"/>
        <v>100</v>
      </c>
      <c r="BR34" s="56"/>
      <c r="BS34" s="56"/>
      <c r="BT34" s="56"/>
      <c r="BU34" s="56"/>
      <c r="BV34" s="42"/>
      <c r="BW34" s="42"/>
      <c r="BX34" s="42"/>
      <c r="BY34" s="56"/>
      <c r="BZ34" s="59"/>
      <c r="CA34" s="60"/>
      <c r="CB34" s="60"/>
      <c r="CC34" s="56"/>
      <c r="CD34" s="59"/>
      <c r="CE34" s="61">
        <v>2160</v>
      </c>
      <c r="CF34" s="61">
        <v>2160</v>
      </c>
      <c r="CG34" s="56">
        <f t="shared" si="8"/>
        <v>100</v>
      </c>
      <c r="CH34" s="59"/>
      <c r="CI34" s="61"/>
      <c r="CJ34" s="60"/>
      <c r="CK34" s="56"/>
    </row>
    <row r="35" spans="1:89" ht="15.75" customHeight="1" x14ac:dyDescent="0.25">
      <c r="A35" s="29" t="s">
        <v>6</v>
      </c>
      <c r="B35" s="56">
        <f t="shared" si="16"/>
        <v>0</v>
      </c>
      <c r="C35" s="56">
        <f t="shared" si="17"/>
        <v>2160</v>
      </c>
      <c r="D35" s="56">
        <f t="shared" si="18"/>
        <v>2160</v>
      </c>
      <c r="E35" s="56">
        <f t="shared" si="7"/>
        <v>100</v>
      </c>
      <c r="F35" s="13"/>
      <c r="G35" s="13"/>
      <c r="H35" s="13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7"/>
      <c r="AQ35" s="57"/>
      <c r="AR35" s="57"/>
      <c r="AS35" s="56"/>
      <c r="AT35" s="57"/>
      <c r="AU35" s="57"/>
      <c r="AV35" s="57"/>
      <c r="AW35" s="56"/>
      <c r="AX35" s="57"/>
      <c r="AY35" s="57"/>
      <c r="AZ35" s="57"/>
      <c r="BA35" s="56"/>
      <c r="BB35" s="57"/>
      <c r="BC35" s="57"/>
      <c r="BD35" s="57"/>
      <c r="BE35" s="56"/>
      <c r="BF35" s="57"/>
      <c r="BG35" s="57"/>
      <c r="BH35" s="57"/>
      <c r="BI35" s="56"/>
      <c r="BJ35" s="56"/>
      <c r="BK35" s="57"/>
      <c r="BL35" s="57"/>
      <c r="BM35" s="57"/>
      <c r="BN35" s="57"/>
      <c r="BO35" s="57">
        <f t="shared" si="9"/>
        <v>2160</v>
      </c>
      <c r="BP35" s="57">
        <f t="shared" si="10"/>
        <v>2160</v>
      </c>
      <c r="BQ35" s="56">
        <f t="shared" si="11"/>
        <v>100</v>
      </c>
      <c r="BR35" s="56"/>
      <c r="BS35" s="56"/>
      <c r="BT35" s="56"/>
      <c r="BU35" s="56"/>
      <c r="BV35" s="42"/>
      <c r="BW35" s="42"/>
      <c r="BX35" s="42"/>
      <c r="BY35" s="56"/>
      <c r="BZ35" s="59"/>
      <c r="CA35" s="60"/>
      <c r="CB35" s="60"/>
      <c r="CC35" s="56"/>
      <c r="CD35" s="59"/>
      <c r="CE35" s="61">
        <v>2160</v>
      </c>
      <c r="CF35" s="61">
        <v>2160</v>
      </c>
      <c r="CG35" s="56">
        <f t="shared" si="8"/>
        <v>100</v>
      </c>
      <c r="CH35" s="59"/>
      <c r="CI35" s="61"/>
      <c r="CJ35" s="60"/>
      <c r="CK35" s="56"/>
    </row>
    <row r="36" spans="1:89" ht="15.75" customHeight="1" x14ac:dyDescent="0.25">
      <c r="A36" s="29" t="s">
        <v>7</v>
      </c>
      <c r="B36" s="56">
        <f t="shared" si="16"/>
        <v>0</v>
      </c>
      <c r="C36" s="56">
        <f t="shared" si="17"/>
        <v>2160</v>
      </c>
      <c r="D36" s="56">
        <f t="shared" si="18"/>
        <v>2160</v>
      </c>
      <c r="E36" s="56">
        <f t="shared" si="7"/>
        <v>100</v>
      </c>
      <c r="F36" s="13"/>
      <c r="G36" s="13"/>
      <c r="H36" s="13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7"/>
      <c r="AQ36" s="57"/>
      <c r="AR36" s="57"/>
      <c r="AS36" s="56"/>
      <c r="AT36" s="57"/>
      <c r="AU36" s="57"/>
      <c r="AV36" s="57"/>
      <c r="AW36" s="56"/>
      <c r="AX36" s="57"/>
      <c r="AY36" s="57"/>
      <c r="AZ36" s="57"/>
      <c r="BA36" s="56"/>
      <c r="BB36" s="57"/>
      <c r="BC36" s="57"/>
      <c r="BD36" s="57"/>
      <c r="BE36" s="56"/>
      <c r="BF36" s="57"/>
      <c r="BG36" s="57"/>
      <c r="BH36" s="57"/>
      <c r="BI36" s="56"/>
      <c r="BJ36" s="56"/>
      <c r="BK36" s="57"/>
      <c r="BL36" s="57"/>
      <c r="BM36" s="57"/>
      <c r="BN36" s="57"/>
      <c r="BO36" s="57">
        <f t="shared" si="9"/>
        <v>2160</v>
      </c>
      <c r="BP36" s="57">
        <f t="shared" si="10"/>
        <v>2160</v>
      </c>
      <c r="BQ36" s="56">
        <f t="shared" si="11"/>
        <v>100</v>
      </c>
      <c r="BR36" s="56"/>
      <c r="BS36" s="56"/>
      <c r="BT36" s="56"/>
      <c r="BU36" s="56"/>
      <c r="BV36" s="42"/>
      <c r="BW36" s="42"/>
      <c r="BX36" s="42"/>
      <c r="BY36" s="56"/>
      <c r="BZ36" s="59"/>
      <c r="CA36" s="60"/>
      <c r="CB36" s="60"/>
      <c r="CC36" s="56"/>
      <c r="CD36" s="59"/>
      <c r="CE36" s="61">
        <v>2160</v>
      </c>
      <c r="CF36" s="61">
        <v>2160</v>
      </c>
      <c r="CG36" s="56">
        <f t="shared" si="8"/>
        <v>100</v>
      </c>
      <c r="CH36" s="59"/>
      <c r="CI36" s="61"/>
      <c r="CJ36" s="60"/>
      <c r="CK36" s="56"/>
    </row>
    <row r="37" spans="1:89" ht="15.75" customHeight="1" x14ac:dyDescent="0.25">
      <c r="A37" s="29" t="s">
        <v>8</v>
      </c>
      <c r="B37" s="56">
        <f t="shared" si="16"/>
        <v>0</v>
      </c>
      <c r="C37" s="56">
        <f t="shared" si="17"/>
        <v>2160</v>
      </c>
      <c r="D37" s="56">
        <f t="shared" si="18"/>
        <v>2160</v>
      </c>
      <c r="E37" s="56">
        <f t="shared" si="7"/>
        <v>100</v>
      </c>
      <c r="F37" s="13"/>
      <c r="G37" s="13"/>
      <c r="H37" s="13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7"/>
      <c r="AQ37" s="57"/>
      <c r="AR37" s="57"/>
      <c r="AS37" s="56"/>
      <c r="AT37" s="57"/>
      <c r="AU37" s="57"/>
      <c r="AV37" s="57"/>
      <c r="AW37" s="56"/>
      <c r="AX37" s="57"/>
      <c r="AY37" s="57"/>
      <c r="AZ37" s="57"/>
      <c r="BA37" s="56"/>
      <c r="BB37" s="57"/>
      <c r="BC37" s="57"/>
      <c r="BD37" s="57"/>
      <c r="BE37" s="56"/>
      <c r="BF37" s="57"/>
      <c r="BG37" s="57"/>
      <c r="BH37" s="57"/>
      <c r="BI37" s="56"/>
      <c r="BJ37" s="56"/>
      <c r="BK37" s="57"/>
      <c r="BL37" s="57"/>
      <c r="BM37" s="57"/>
      <c r="BN37" s="57"/>
      <c r="BO37" s="57">
        <f t="shared" si="9"/>
        <v>2160</v>
      </c>
      <c r="BP37" s="57">
        <f t="shared" si="10"/>
        <v>2160</v>
      </c>
      <c r="BQ37" s="56">
        <f t="shared" si="11"/>
        <v>100</v>
      </c>
      <c r="BR37" s="56"/>
      <c r="BS37" s="56"/>
      <c r="BT37" s="56"/>
      <c r="BU37" s="56"/>
      <c r="BV37" s="42"/>
      <c r="BW37" s="42"/>
      <c r="BX37" s="42"/>
      <c r="BY37" s="56"/>
      <c r="BZ37" s="59"/>
      <c r="CA37" s="60"/>
      <c r="CB37" s="60"/>
      <c r="CC37" s="56"/>
      <c r="CD37" s="59"/>
      <c r="CE37" s="61">
        <v>2160</v>
      </c>
      <c r="CF37" s="61">
        <v>2160</v>
      </c>
      <c r="CG37" s="56">
        <f t="shared" si="8"/>
        <v>100</v>
      </c>
      <c r="CH37" s="59"/>
      <c r="CI37" s="61"/>
      <c r="CJ37" s="60"/>
      <c r="CK37" s="56"/>
    </row>
    <row r="38" spans="1:89" ht="15.75" customHeight="1" x14ac:dyDescent="0.25">
      <c r="A38" s="29" t="s">
        <v>9</v>
      </c>
      <c r="B38" s="56">
        <f t="shared" si="16"/>
        <v>0</v>
      </c>
      <c r="C38" s="56">
        <f t="shared" si="17"/>
        <v>2640</v>
      </c>
      <c r="D38" s="56">
        <f t="shared" si="18"/>
        <v>2640</v>
      </c>
      <c r="E38" s="56">
        <f t="shared" si="7"/>
        <v>100</v>
      </c>
      <c r="F38" s="13"/>
      <c r="G38" s="13"/>
      <c r="H38" s="13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7"/>
      <c r="AQ38" s="57"/>
      <c r="AR38" s="57"/>
      <c r="AS38" s="56"/>
      <c r="AT38" s="57"/>
      <c r="AU38" s="57"/>
      <c r="AV38" s="57"/>
      <c r="AW38" s="56"/>
      <c r="AX38" s="57"/>
      <c r="AY38" s="57"/>
      <c r="AZ38" s="57"/>
      <c r="BA38" s="56"/>
      <c r="BB38" s="57"/>
      <c r="BC38" s="57"/>
      <c r="BD38" s="57"/>
      <c r="BE38" s="56"/>
      <c r="BF38" s="57"/>
      <c r="BG38" s="57"/>
      <c r="BH38" s="57"/>
      <c r="BI38" s="56"/>
      <c r="BJ38" s="56"/>
      <c r="BK38" s="57"/>
      <c r="BL38" s="57"/>
      <c r="BM38" s="57"/>
      <c r="BN38" s="57"/>
      <c r="BO38" s="57">
        <f t="shared" si="9"/>
        <v>2640</v>
      </c>
      <c r="BP38" s="57">
        <f t="shared" si="10"/>
        <v>2640</v>
      </c>
      <c r="BQ38" s="56">
        <f t="shared" si="11"/>
        <v>100</v>
      </c>
      <c r="BR38" s="56"/>
      <c r="BS38" s="56"/>
      <c r="BT38" s="56"/>
      <c r="BU38" s="56"/>
      <c r="BV38" s="42"/>
      <c r="BW38" s="42"/>
      <c r="BX38" s="42"/>
      <c r="BY38" s="56"/>
      <c r="BZ38" s="59"/>
      <c r="CA38" s="60"/>
      <c r="CB38" s="60"/>
      <c r="CC38" s="56"/>
      <c r="CD38" s="59"/>
      <c r="CE38" s="61">
        <v>2640</v>
      </c>
      <c r="CF38" s="61">
        <v>2640</v>
      </c>
      <c r="CG38" s="56">
        <f t="shared" si="8"/>
        <v>100</v>
      </c>
      <c r="CH38" s="59"/>
      <c r="CI38" s="61"/>
      <c r="CJ38" s="60"/>
      <c r="CK38" s="56"/>
    </row>
    <row r="39" spans="1:89" ht="15.75" customHeight="1" x14ac:dyDescent="0.25">
      <c r="A39" s="29" t="s">
        <v>10</v>
      </c>
      <c r="B39" s="56">
        <f t="shared" si="16"/>
        <v>0</v>
      </c>
      <c r="C39" s="56">
        <f t="shared" si="17"/>
        <v>1920</v>
      </c>
      <c r="D39" s="56">
        <f t="shared" si="18"/>
        <v>1920</v>
      </c>
      <c r="E39" s="56">
        <f t="shared" si="7"/>
        <v>100</v>
      </c>
      <c r="F39" s="13"/>
      <c r="G39" s="13"/>
      <c r="H39" s="13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7"/>
      <c r="AQ39" s="57"/>
      <c r="AR39" s="57"/>
      <c r="AS39" s="56"/>
      <c r="AT39" s="57"/>
      <c r="AU39" s="57"/>
      <c r="AV39" s="57"/>
      <c r="AW39" s="56"/>
      <c r="AX39" s="57"/>
      <c r="AY39" s="57"/>
      <c r="AZ39" s="57"/>
      <c r="BA39" s="56"/>
      <c r="BB39" s="57"/>
      <c r="BC39" s="57"/>
      <c r="BD39" s="57"/>
      <c r="BE39" s="56"/>
      <c r="BF39" s="57"/>
      <c r="BG39" s="57"/>
      <c r="BH39" s="57"/>
      <c r="BI39" s="56"/>
      <c r="BJ39" s="56"/>
      <c r="BK39" s="57"/>
      <c r="BL39" s="57"/>
      <c r="BM39" s="57"/>
      <c r="BN39" s="57"/>
      <c r="BO39" s="57">
        <f t="shared" si="9"/>
        <v>1920</v>
      </c>
      <c r="BP39" s="57">
        <f t="shared" si="10"/>
        <v>1920</v>
      </c>
      <c r="BQ39" s="56">
        <f t="shared" si="11"/>
        <v>100</v>
      </c>
      <c r="BR39" s="56"/>
      <c r="BS39" s="56"/>
      <c r="BT39" s="56"/>
      <c r="BU39" s="56"/>
      <c r="BV39" s="42"/>
      <c r="BW39" s="42"/>
      <c r="BX39" s="42"/>
      <c r="BY39" s="56"/>
      <c r="BZ39" s="59"/>
      <c r="CA39" s="60"/>
      <c r="CB39" s="60"/>
      <c r="CC39" s="56"/>
      <c r="CD39" s="59"/>
      <c r="CE39" s="61">
        <v>1920</v>
      </c>
      <c r="CF39" s="61">
        <v>1920</v>
      </c>
      <c r="CG39" s="56">
        <f t="shared" si="8"/>
        <v>100</v>
      </c>
      <c r="CH39" s="59"/>
      <c r="CI39" s="61"/>
      <c r="CJ39" s="60"/>
      <c r="CK39" s="56"/>
    </row>
    <row r="40" spans="1:89" ht="15.75" customHeight="1" x14ac:dyDescent="0.25">
      <c r="A40" s="29" t="s">
        <v>11</v>
      </c>
      <c r="B40" s="56">
        <f t="shared" si="16"/>
        <v>0</v>
      </c>
      <c r="C40" s="56">
        <f t="shared" si="17"/>
        <v>2400</v>
      </c>
      <c r="D40" s="56">
        <f t="shared" si="18"/>
        <v>2400</v>
      </c>
      <c r="E40" s="56">
        <f t="shared" si="7"/>
        <v>100</v>
      </c>
      <c r="F40" s="13"/>
      <c r="G40" s="13"/>
      <c r="H40" s="13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7"/>
      <c r="AQ40" s="57"/>
      <c r="AR40" s="57"/>
      <c r="AS40" s="56"/>
      <c r="AT40" s="57"/>
      <c r="AU40" s="57"/>
      <c r="AV40" s="57"/>
      <c r="AW40" s="56"/>
      <c r="AX40" s="57"/>
      <c r="AY40" s="57"/>
      <c r="AZ40" s="57"/>
      <c r="BA40" s="56"/>
      <c r="BB40" s="57"/>
      <c r="BC40" s="57"/>
      <c r="BD40" s="57"/>
      <c r="BE40" s="56"/>
      <c r="BF40" s="57"/>
      <c r="BG40" s="57"/>
      <c r="BH40" s="57"/>
      <c r="BI40" s="56"/>
      <c r="BJ40" s="56"/>
      <c r="BK40" s="57"/>
      <c r="BL40" s="57"/>
      <c r="BM40" s="57"/>
      <c r="BN40" s="57"/>
      <c r="BO40" s="57">
        <f t="shared" si="9"/>
        <v>2400</v>
      </c>
      <c r="BP40" s="57">
        <f t="shared" si="10"/>
        <v>2400</v>
      </c>
      <c r="BQ40" s="56">
        <f t="shared" si="11"/>
        <v>100</v>
      </c>
      <c r="BR40" s="56"/>
      <c r="BS40" s="56"/>
      <c r="BT40" s="56"/>
      <c r="BU40" s="56"/>
      <c r="BV40" s="42"/>
      <c r="BW40" s="42"/>
      <c r="BX40" s="42"/>
      <c r="BY40" s="56"/>
      <c r="BZ40" s="59"/>
      <c r="CA40" s="60"/>
      <c r="CB40" s="60"/>
      <c r="CC40" s="56"/>
      <c r="CD40" s="59"/>
      <c r="CE40" s="61">
        <v>2400</v>
      </c>
      <c r="CF40" s="61">
        <v>2400</v>
      </c>
      <c r="CG40" s="56">
        <f t="shared" si="8"/>
        <v>100</v>
      </c>
      <c r="CH40" s="59"/>
      <c r="CI40" s="61"/>
      <c r="CJ40" s="60"/>
      <c r="CK40" s="56"/>
    </row>
    <row r="41" spans="1:89" ht="15.75" customHeight="1" x14ac:dyDescent="0.25">
      <c r="A41" s="29" t="s">
        <v>12</v>
      </c>
      <c r="B41" s="56">
        <f t="shared" si="16"/>
        <v>0</v>
      </c>
      <c r="C41" s="56">
        <f t="shared" si="17"/>
        <v>1920</v>
      </c>
      <c r="D41" s="56">
        <f t="shared" si="18"/>
        <v>1920</v>
      </c>
      <c r="E41" s="56">
        <f t="shared" si="7"/>
        <v>100</v>
      </c>
      <c r="F41" s="13"/>
      <c r="G41" s="13"/>
      <c r="H41" s="13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7"/>
      <c r="AQ41" s="57"/>
      <c r="AR41" s="57"/>
      <c r="AS41" s="56"/>
      <c r="AT41" s="57"/>
      <c r="AU41" s="57"/>
      <c r="AV41" s="57"/>
      <c r="AW41" s="56"/>
      <c r="AX41" s="57"/>
      <c r="AY41" s="57"/>
      <c r="AZ41" s="57"/>
      <c r="BA41" s="56"/>
      <c r="BB41" s="57"/>
      <c r="BC41" s="57"/>
      <c r="BD41" s="57"/>
      <c r="BE41" s="56"/>
      <c r="BF41" s="57"/>
      <c r="BG41" s="57"/>
      <c r="BH41" s="57"/>
      <c r="BI41" s="56"/>
      <c r="BJ41" s="56"/>
      <c r="BK41" s="57"/>
      <c r="BL41" s="57"/>
      <c r="BM41" s="57"/>
      <c r="BN41" s="57"/>
      <c r="BO41" s="57">
        <f t="shared" si="9"/>
        <v>1920</v>
      </c>
      <c r="BP41" s="57">
        <f t="shared" si="10"/>
        <v>1920</v>
      </c>
      <c r="BQ41" s="56">
        <f t="shared" si="11"/>
        <v>100</v>
      </c>
      <c r="BR41" s="56"/>
      <c r="BS41" s="56"/>
      <c r="BT41" s="56"/>
      <c r="BU41" s="56"/>
      <c r="BV41" s="42"/>
      <c r="BW41" s="42"/>
      <c r="BX41" s="42"/>
      <c r="BY41" s="56"/>
      <c r="BZ41" s="59"/>
      <c r="CA41" s="60"/>
      <c r="CB41" s="60"/>
      <c r="CC41" s="56"/>
      <c r="CD41" s="59"/>
      <c r="CE41" s="61">
        <v>1920</v>
      </c>
      <c r="CF41" s="61">
        <v>1920</v>
      </c>
      <c r="CG41" s="56">
        <f t="shared" si="8"/>
        <v>100</v>
      </c>
      <c r="CH41" s="59"/>
      <c r="CI41" s="61"/>
      <c r="CJ41" s="60"/>
      <c r="CK41" s="56"/>
    </row>
    <row r="42" spans="1:89" ht="15.75" customHeight="1" x14ac:dyDescent="0.25">
      <c r="A42" s="29" t="s">
        <v>13</v>
      </c>
      <c r="B42" s="56">
        <f t="shared" si="16"/>
        <v>0</v>
      </c>
      <c r="C42" s="56">
        <f t="shared" si="17"/>
        <v>2160</v>
      </c>
      <c r="D42" s="56">
        <f t="shared" si="18"/>
        <v>2160</v>
      </c>
      <c r="E42" s="56">
        <f t="shared" si="7"/>
        <v>100</v>
      </c>
      <c r="F42" s="13"/>
      <c r="G42" s="13"/>
      <c r="H42" s="13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7"/>
      <c r="AQ42" s="57"/>
      <c r="AR42" s="57"/>
      <c r="AS42" s="56"/>
      <c r="AT42" s="57"/>
      <c r="AU42" s="57"/>
      <c r="AV42" s="57"/>
      <c r="AW42" s="56"/>
      <c r="AX42" s="57"/>
      <c r="AY42" s="57"/>
      <c r="AZ42" s="57"/>
      <c r="BA42" s="56"/>
      <c r="BB42" s="57"/>
      <c r="BC42" s="57"/>
      <c r="BD42" s="57"/>
      <c r="BE42" s="56"/>
      <c r="BF42" s="57"/>
      <c r="BG42" s="57"/>
      <c r="BH42" s="57"/>
      <c r="BI42" s="56"/>
      <c r="BJ42" s="56"/>
      <c r="BK42" s="57"/>
      <c r="BL42" s="57"/>
      <c r="BM42" s="57"/>
      <c r="BN42" s="57"/>
      <c r="BO42" s="57">
        <f t="shared" si="9"/>
        <v>2160</v>
      </c>
      <c r="BP42" s="57">
        <f t="shared" si="10"/>
        <v>2160</v>
      </c>
      <c r="BQ42" s="56">
        <f t="shared" si="11"/>
        <v>100</v>
      </c>
      <c r="BR42" s="56"/>
      <c r="BS42" s="56"/>
      <c r="BT42" s="56"/>
      <c r="BU42" s="56"/>
      <c r="BV42" s="42"/>
      <c r="BW42" s="42"/>
      <c r="BX42" s="42"/>
      <c r="BY42" s="56"/>
      <c r="BZ42" s="59"/>
      <c r="CA42" s="60"/>
      <c r="CB42" s="60"/>
      <c r="CC42" s="56"/>
      <c r="CD42" s="59"/>
      <c r="CE42" s="61">
        <v>2160</v>
      </c>
      <c r="CF42" s="61">
        <v>2160</v>
      </c>
      <c r="CG42" s="56">
        <f t="shared" si="8"/>
        <v>100</v>
      </c>
      <c r="CH42" s="59"/>
      <c r="CI42" s="61"/>
      <c r="CJ42" s="60"/>
      <c r="CK42" s="56"/>
    </row>
    <row r="43" spans="1:89" ht="47.25" x14ac:dyDescent="0.25">
      <c r="A43" s="62" t="s">
        <v>14</v>
      </c>
      <c r="B43" s="52">
        <f>SUM(B44:B48)</f>
        <v>0</v>
      </c>
      <c r="C43" s="52">
        <f>SUM(C44:C48)</f>
        <v>10680</v>
      </c>
      <c r="D43" s="52">
        <f>SUM(D44:D48)</f>
        <v>10680</v>
      </c>
      <c r="E43" s="52">
        <f t="shared" si="7"/>
        <v>100</v>
      </c>
      <c r="F43" s="10">
        <f>SUM(J43+N43)</f>
        <v>0</v>
      </c>
      <c r="G43" s="10">
        <f>SUM(K43+O43)</f>
        <v>0</v>
      </c>
      <c r="H43" s="10">
        <f>SUM(L43+P43)</f>
        <v>0</v>
      </c>
      <c r="I43" s="52">
        <v>0</v>
      </c>
      <c r="J43" s="52">
        <f t="shared" ref="J43:S43" si="19">SUM(J44:J48)</f>
        <v>0</v>
      </c>
      <c r="K43" s="52">
        <f t="shared" si="19"/>
        <v>0</v>
      </c>
      <c r="L43" s="52">
        <f t="shared" si="19"/>
        <v>0</v>
      </c>
      <c r="M43" s="52">
        <f t="shared" si="19"/>
        <v>0</v>
      </c>
      <c r="N43" s="52">
        <f t="shared" si="19"/>
        <v>0</v>
      </c>
      <c r="O43" s="52">
        <f t="shared" si="19"/>
        <v>0</v>
      </c>
      <c r="P43" s="52">
        <f t="shared" si="19"/>
        <v>0</v>
      </c>
      <c r="Q43" s="52">
        <f t="shared" si="19"/>
        <v>0</v>
      </c>
      <c r="R43" s="52">
        <f t="shared" si="19"/>
        <v>0</v>
      </c>
      <c r="S43" s="52">
        <f t="shared" si="19"/>
        <v>0</v>
      </c>
      <c r="T43" s="52">
        <f>SUM(T44:T48)</f>
        <v>0</v>
      </c>
      <c r="U43" s="52">
        <v>0</v>
      </c>
      <c r="V43" s="52">
        <f>SUM(V44:V48)</f>
        <v>0</v>
      </c>
      <c r="W43" s="52">
        <f>SUM(W44:W48)</f>
        <v>0</v>
      </c>
      <c r="X43" s="52">
        <f>SUM(X44:X48)</f>
        <v>0</v>
      </c>
      <c r="Y43" s="52">
        <v>0</v>
      </c>
      <c r="Z43" s="52">
        <f>SUM(Z44:Z48)</f>
        <v>0</v>
      </c>
      <c r="AA43" s="52">
        <f>SUM(AA44:AA48)</f>
        <v>0</v>
      </c>
      <c r="AB43" s="52">
        <f>SUM(AB44:AB48)</f>
        <v>0</v>
      </c>
      <c r="AC43" s="52">
        <v>0</v>
      </c>
      <c r="AD43" s="52">
        <f t="shared" ref="AD43:AN43" si="20">SUM(AD44:AD48)</f>
        <v>0</v>
      </c>
      <c r="AE43" s="52">
        <f t="shared" si="20"/>
        <v>0</v>
      </c>
      <c r="AF43" s="52">
        <f t="shared" si="20"/>
        <v>0</v>
      </c>
      <c r="AG43" s="52">
        <v>0</v>
      </c>
      <c r="AH43" s="52">
        <f t="shared" si="20"/>
        <v>0</v>
      </c>
      <c r="AI43" s="52">
        <f t="shared" si="20"/>
        <v>0</v>
      </c>
      <c r="AJ43" s="52">
        <f t="shared" si="20"/>
        <v>0</v>
      </c>
      <c r="AK43" s="52">
        <v>0</v>
      </c>
      <c r="AL43" s="52">
        <f t="shared" si="20"/>
        <v>0</v>
      </c>
      <c r="AM43" s="52">
        <f t="shared" si="20"/>
        <v>0</v>
      </c>
      <c r="AN43" s="52">
        <f t="shared" si="20"/>
        <v>0</v>
      </c>
      <c r="AO43" s="52">
        <v>0</v>
      </c>
      <c r="AP43" s="52">
        <f>SUM(AP44:AP48)</f>
        <v>0</v>
      </c>
      <c r="AQ43" s="52">
        <f>SUM(AQ44:AQ48)</f>
        <v>0</v>
      </c>
      <c r="AR43" s="52">
        <f>SUM(AR44:AR48)</f>
        <v>0</v>
      </c>
      <c r="AS43" s="52">
        <v>0</v>
      </c>
      <c r="AT43" s="52">
        <f>SUM(AT44:AT48)</f>
        <v>0</v>
      </c>
      <c r="AU43" s="52">
        <f>SUM(AU44:AU48)</f>
        <v>0</v>
      </c>
      <c r="AV43" s="52">
        <f>SUM(AV44:AV48)</f>
        <v>0</v>
      </c>
      <c r="AW43" s="52">
        <v>0</v>
      </c>
      <c r="AX43" s="52">
        <f>SUM(AX44:AX48)</f>
        <v>0</v>
      </c>
      <c r="AY43" s="52">
        <f>SUM(AY44:AY48)</f>
        <v>0</v>
      </c>
      <c r="AZ43" s="52">
        <f>SUM(AZ44:AZ48)</f>
        <v>0</v>
      </c>
      <c r="BA43" s="52">
        <v>0</v>
      </c>
      <c r="BB43" s="52">
        <f>SUM(BB44:BB48)</f>
        <v>0</v>
      </c>
      <c r="BC43" s="52">
        <f>SUM(BC44:BC48)</f>
        <v>0</v>
      </c>
      <c r="BD43" s="52">
        <f>SUM(BD44:BD48)</f>
        <v>0</v>
      </c>
      <c r="BE43" s="52">
        <v>0</v>
      </c>
      <c r="BF43" s="52">
        <f>SUM(BF44:BF48)</f>
        <v>0</v>
      </c>
      <c r="BG43" s="52">
        <f>SUM(BG44:BG48)</f>
        <v>0</v>
      </c>
      <c r="BH43" s="52">
        <f>SUM(BH44:BH48)</f>
        <v>0</v>
      </c>
      <c r="BI43" s="52">
        <v>0</v>
      </c>
      <c r="BJ43" s="52">
        <f>SUM(BJ44:BJ48)</f>
        <v>0</v>
      </c>
      <c r="BK43" s="52">
        <f>SUM(BK44:BK48)</f>
        <v>0</v>
      </c>
      <c r="BL43" s="52">
        <f>SUM(BL44:BL48)</f>
        <v>0</v>
      </c>
      <c r="BM43" s="52">
        <v>0</v>
      </c>
      <c r="BN43" s="52">
        <f>SUM(BN44:BN48)</f>
        <v>0</v>
      </c>
      <c r="BO43" s="52">
        <f>SUM(BO44:BO48)</f>
        <v>10680</v>
      </c>
      <c r="BP43" s="52">
        <f>SUM(BP44:BP48)</f>
        <v>10680</v>
      </c>
      <c r="BQ43" s="52">
        <f t="shared" si="11"/>
        <v>100</v>
      </c>
      <c r="BR43" s="52">
        <f>SUM(BR44:BR48)</f>
        <v>0</v>
      </c>
      <c r="BS43" s="52">
        <f>SUM(BS44:BS48)</f>
        <v>0</v>
      </c>
      <c r="BT43" s="52">
        <f>SUM(BT44:BT48)</f>
        <v>0</v>
      </c>
      <c r="BU43" s="52">
        <v>0</v>
      </c>
      <c r="BV43" s="52">
        <f>SUM(BV44:BV48)</f>
        <v>0</v>
      </c>
      <c r="BW43" s="52">
        <f>SUM(BW44:BW48)</f>
        <v>0</v>
      </c>
      <c r="BX43" s="52">
        <f>SUM(BX44:BX48)</f>
        <v>0</v>
      </c>
      <c r="BY43" s="52">
        <v>0</v>
      </c>
      <c r="BZ43" s="52">
        <f>SUM(BZ44:BZ48)</f>
        <v>0</v>
      </c>
      <c r="CA43" s="52">
        <f>SUM(CA44:CA48)</f>
        <v>0</v>
      </c>
      <c r="CB43" s="52">
        <f>SUM(CB44:CB48)</f>
        <v>0</v>
      </c>
      <c r="CC43" s="52">
        <v>0</v>
      </c>
      <c r="CD43" s="52">
        <f>SUM(CD44:CD48)</f>
        <v>0</v>
      </c>
      <c r="CE43" s="53">
        <f>SUM(CE44:CE48)</f>
        <v>10680</v>
      </c>
      <c r="CF43" s="53">
        <f>SUM(CF44:CF48)</f>
        <v>10680</v>
      </c>
      <c r="CG43" s="52">
        <f t="shared" si="8"/>
        <v>100</v>
      </c>
      <c r="CH43" s="52">
        <f>SUM(CH44:CH48)</f>
        <v>0</v>
      </c>
      <c r="CI43" s="53">
        <f>SUM(CI44:CI48)</f>
        <v>0</v>
      </c>
      <c r="CJ43" s="52">
        <f>SUM(CJ44:CJ48)</f>
        <v>0</v>
      </c>
      <c r="CK43" s="52">
        <f>SUM(CK44:CK48)</f>
        <v>0</v>
      </c>
    </row>
    <row r="44" spans="1:89" ht="15.75" customHeight="1" x14ac:dyDescent="0.25">
      <c r="A44" s="29" t="s">
        <v>15</v>
      </c>
      <c r="B44" s="56">
        <f>SUM(F44+R44+BN44)</f>
        <v>0</v>
      </c>
      <c r="C44" s="56">
        <f t="shared" ref="C44:D48" si="21">S44+AE44+K44+O44+BO44</f>
        <v>2160</v>
      </c>
      <c r="D44" s="56">
        <f t="shared" si="21"/>
        <v>2160</v>
      </c>
      <c r="E44" s="56">
        <f t="shared" si="7"/>
        <v>100</v>
      </c>
      <c r="F44" s="13"/>
      <c r="G44" s="13"/>
      <c r="H44" s="13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7"/>
      <c r="AQ44" s="57"/>
      <c r="AR44" s="57"/>
      <c r="AS44" s="56"/>
      <c r="AT44" s="57"/>
      <c r="AU44" s="57"/>
      <c r="AV44" s="57"/>
      <c r="AW44" s="56"/>
      <c r="AX44" s="57"/>
      <c r="AY44" s="57"/>
      <c r="AZ44" s="57"/>
      <c r="BA44" s="56"/>
      <c r="BB44" s="57"/>
      <c r="BC44" s="57"/>
      <c r="BD44" s="57"/>
      <c r="BE44" s="56"/>
      <c r="BF44" s="57"/>
      <c r="BG44" s="57"/>
      <c r="BH44" s="57"/>
      <c r="BI44" s="56"/>
      <c r="BJ44" s="57"/>
      <c r="BK44" s="57"/>
      <c r="BL44" s="57"/>
      <c r="BM44" s="56"/>
      <c r="BN44" s="57"/>
      <c r="BO44" s="57">
        <f t="shared" si="9"/>
        <v>2160</v>
      </c>
      <c r="BP44" s="57">
        <f t="shared" si="10"/>
        <v>2160</v>
      </c>
      <c r="BQ44" s="56">
        <f t="shared" si="11"/>
        <v>100</v>
      </c>
      <c r="BR44" s="56"/>
      <c r="BS44" s="56"/>
      <c r="BT44" s="56"/>
      <c r="BU44" s="56"/>
      <c r="BV44" s="42"/>
      <c r="BW44" s="42"/>
      <c r="BX44" s="42"/>
      <c r="BY44" s="56"/>
      <c r="BZ44" s="59"/>
      <c r="CA44" s="60"/>
      <c r="CB44" s="60"/>
      <c r="CC44" s="56"/>
      <c r="CD44" s="59"/>
      <c r="CE44" s="61">
        <v>2160</v>
      </c>
      <c r="CF44" s="61">
        <v>2160</v>
      </c>
      <c r="CG44" s="56">
        <f t="shared" si="8"/>
        <v>100</v>
      </c>
      <c r="CH44" s="59"/>
      <c r="CI44" s="61"/>
      <c r="CJ44" s="60"/>
      <c r="CK44" s="56"/>
    </row>
    <row r="45" spans="1:89" ht="15.75" customHeight="1" x14ac:dyDescent="0.25">
      <c r="A45" s="29" t="s">
        <v>16</v>
      </c>
      <c r="B45" s="56">
        <f>SUM(F45+R45+BN45)</f>
        <v>0</v>
      </c>
      <c r="C45" s="56">
        <f t="shared" si="21"/>
        <v>2160</v>
      </c>
      <c r="D45" s="56">
        <f t="shared" si="21"/>
        <v>2160</v>
      </c>
      <c r="E45" s="56">
        <f t="shared" si="7"/>
        <v>100</v>
      </c>
      <c r="F45" s="13"/>
      <c r="G45" s="13"/>
      <c r="H45" s="13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7"/>
      <c r="AQ45" s="57"/>
      <c r="AR45" s="57"/>
      <c r="AS45" s="56"/>
      <c r="AT45" s="57"/>
      <c r="AU45" s="57"/>
      <c r="AV45" s="57"/>
      <c r="AW45" s="56"/>
      <c r="AX45" s="57"/>
      <c r="AY45" s="57"/>
      <c r="AZ45" s="57"/>
      <c r="BA45" s="56"/>
      <c r="BB45" s="57"/>
      <c r="BC45" s="57"/>
      <c r="BD45" s="57"/>
      <c r="BE45" s="56"/>
      <c r="BF45" s="57"/>
      <c r="BG45" s="57"/>
      <c r="BH45" s="57"/>
      <c r="BI45" s="56"/>
      <c r="BJ45" s="57"/>
      <c r="BK45" s="57"/>
      <c r="BL45" s="57"/>
      <c r="BM45" s="56"/>
      <c r="BN45" s="57"/>
      <c r="BO45" s="57">
        <f t="shared" si="9"/>
        <v>2160</v>
      </c>
      <c r="BP45" s="57">
        <f t="shared" si="10"/>
        <v>2160</v>
      </c>
      <c r="BQ45" s="56">
        <f t="shared" si="11"/>
        <v>100</v>
      </c>
      <c r="BR45" s="56"/>
      <c r="BS45" s="56"/>
      <c r="BT45" s="56"/>
      <c r="BU45" s="56"/>
      <c r="BV45" s="42"/>
      <c r="BW45" s="42"/>
      <c r="BX45" s="42"/>
      <c r="BY45" s="56"/>
      <c r="BZ45" s="59"/>
      <c r="CA45" s="60"/>
      <c r="CB45" s="60"/>
      <c r="CC45" s="56"/>
      <c r="CD45" s="59"/>
      <c r="CE45" s="61">
        <v>2160</v>
      </c>
      <c r="CF45" s="61">
        <v>2160</v>
      </c>
      <c r="CG45" s="56">
        <f t="shared" si="8"/>
        <v>100</v>
      </c>
      <c r="CH45" s="59"/>
      <c r="CI45" s="61"/>
      <c r="CJ45" s="60"/>
      <c r="CK45" s="56"/>
    </row>
    <row r="46" spans="1:89" ht="15.75" customHeight="1" x14ac:dyDescent="0.25">
      <c r="A46" s="29" t="s">
        <v>17</v>
      </c>
      <c r="B46" s="56">
        <f>SUM(F46+R46+BN46)</f>
        <v>0</v>
      </c>
      <c r="C46" s="56">
        <f t="shared" si="21"/>
        <v>2160</v>
      </c>
      <c r="D46" s="56">
        <f t="shared" si="21"/>
        <v>2160</v>
      </c>
      <c r="E46" s="56">
        <f t="shared" si="7"/>
        <v>100</v>
      </c>
      <c r="F46" s="13"/>
      <c r="G46" s="13"/>
      <c r="H46" s="13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7"/>
      <c r="AQ46" s="57"/>
      <c r="AR46" s="57"/>
      <c r="AS46" s="56"/>
      <c r="AT46" s="57"/>
      <c r="AU46" s="57"/>
      <c r="AV46" s="57"/>
      <c r="AW46" s="56"/>
      <c r="AX46" s="57"/>
      <c r="AY46" s="57"/>
      <c r="AZ46" s="57"/>
      <c r="BA46" s="56"/>
      <c r="BB46" s="57"/>
      <c r="BC46" s="57"/>
      <c r="BD46" s="57"/>
      <c r="BE46" s="56"/>
      <c r="BF46" s="57"/>
      <c r="BG46" s="57"/>
      <c r="BH46" s="57"/>
      <c r="BI46" s="56"/>
      <c r="BJ46" s="57"/>
      <c r="BK46" s="57"/>
      <c r="BL46" s="57"/>
      <c r="BM46" s="56"/>
      <c r="BN46" s="57"/>
      <c r="BO46" s="57">
        <f t="shared" si="9"/>
        <v>2160</v>
      </c>
      <c r="BP46" s="57">
        <f t="shared" si="10"/>
        <v>2160</v>
      </c>
      <c r="BQ46" s="56">
        <f t="shared" si="11"/>
        <v>100</v>
      </c>
      <c r="BR46" s="56"/>
      <c r="BS46" s="56"/>
      <c r="BT46" s="56"/>
      <c r="BU46" s="56"/>
      <c r="BV46" s="42"/>
      <c r="BW46" s="42"/>
      <c r="BX46" s="42"/>
      <c r="BY46" s="56"/>
      <c r="BZ46" s="59"/>
      <c r="CA46" s="60"/>
      <c r="CB46" s="60"/>
      <c r="CC46" s="56"/>
      <c r="CD46" s="59"/>
      <c r="CE46" s="61">
        <v>2160</v>
      </c>
      <c r="CF46" s="61">
        <v>2160</v>
      </c>
      <c r="CG46" s="56">
        <f t="shared" si="8"/>
        <v>100</v>
      </c>
      <c r="CH46" s="59"/>
      <c r="CI46" s="61"/>
      <c r="CJ46" s="60"/>
      <c r="CK46" s="56"/>
    </row>
    <row r="47" spans="1:89" ht="15.75" customHeight="1" x14ac:dyDescent="0.25">
      <c r="A47" s="29" t="s">
        <v>18</v>
      </c>
      <c r="B47" s="56">
        <f>SUM(F47+R47+BN47)</f>
        <v>0</v>
      </c>
      <c r="C47" s="56">
        <f t="shared" si="21"/>
        <v>2160</v>
      </c>
      <c r="D47" s="56">
        <f t="shared" si="21"/>
        <v>2160</v>
      </c>
      <c r="E47" s="56">
        <f t="shared" si="7"/>
        <v>100</v>
      </c>
      <c r="F47" s="13"/>
      <c r="G47" s="13"/>
      <c r="H47" s="13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7"/>
      <c r="AQ47" s="57"/>
      <c r="AR47" s="57"/>
      <c r="AS47" s="56"/>
      <c r="AT47" s="57"/>
      <c r="AU47" s="57"/>
      <c r="AV47" s="57"/>
      <c r="AW47" s="56"/>
      <c r="AX47" s="57"/>
      <c r="AY47" s="57"/>
      <c r="AZ47" s="57"/>
      <c r="BA47" s="56"/>
      <c r="BB47" s="57"/>
      <c r="BC47" s="57"/>
      <c r="BD47" s="57"/>
      <c r="BE47" s="56"/>
      <c r="BF47" s="57"/>
      <c r="BG47" s="57"/>
      <c r="BH47" s="57"/>
      <c r="BI47" s="56"/>
      <c r="BJ47" s="57"/>
      <c r="BK47" s="57"/>
      <c r="BL47" s="57"/>
      <c r="BM47" s="56"/>
      <c r="BN47" s="57"/>
      <c r="BO47" s="57">
        <f t="shared" si="9"/>
        <v>2160</v>
      </c>
      <c r="BP47" s="57">
        <f t="shared" si="10"/>
        <v>2160</v>
      </c>
      <c r="BQ47" s="56">
        <f t="shared" si="11"/>
        <v>100</v>
      </c>
      <c r="BR47" s="56"/>
      <c r="BS47" s="56"/>
      <c r="BT47" s="56"/>
      <c r="BU47" s="56"/>
      <c r="BV47" s="42"/>
      <c r="BW47" s="42"/>
      <c r="BX47" s="42"/>
      <c r="BY47" s="56"/>
      <c r="BZ47" s="59"/>
      <c r="CA47" s="60"/>
      <c r="CB47" s="60"/>
      <c r="CC47" s="56"/>
      <c r="CD47" s="59"/>
      <c r="CE47" s="61">
        <v>2160</v>
      </c>
      <c r="CF47" s="61">
        <v>2160</v>
      </c>
      <c r="CG47" s="56">
        <f t="shared" si="8"/>
        <v>100</v>
      </c>
      <c r="CH47" s="59"/>
      <c r="CI47" s="61"/>
      <c r="CJ47" s="60"/>
      <c r="CK47" s="56"/>
    </row>
    <row r="48" spans="1:89" ht="15.75" customHeight="1" x14ac:dyDescent="0.25">
      <c r="A48" s="29" t="s">
        <v>19</v>
      </c>
      <c r="B48" s="56">
        <f>SUM(F48+R48+BN48)</f>
        <v>0</v>
      </c>
      <c r="C48" s="56">
        <f t="shared" si="21"/>
        <v>2040</v>
      </c>
      <c r="D48" s="56">
        <f t="shared" si="21"/>
        <v>2040</v>
      </c>
      <c r="E48" s="56">
        <f t="shared" si="7"/>
        <v>100</v>
      </c>
      <c r="F48" s="13"/>
      <c r="G48" s="13"/>
      <c r="H48" s="13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7"/>
      <c r="AQ48" s="57"/>
      <c r="AR48" s="57"/>
      <c r="AS48" s="56"/>
      <c r="AT48" s="57"/>
      <c r="AU48" s="57"/>
      <c r="AV48" s="57"/>
      <c r="AW48" s="56"/>
      <c r="AX48" s="57"/>
      <c r="AY48" s="57"/>
      <c r="AZ48" s="57"/>
      <c r="BA48" s="56"/>
      <c r="BB48" s="57"/>
      <c r="BC48" s="57"/>
      <c r="BD48" s="57"/>
      <c r="BE48" s="56"/>
      <c r="BF48" s="57"/>
      <c r="BG48" s="57"/>
      <c r="BH48" s="57"/>
      <c r="BI48" s="56"/>
      <c r="BJ48" s="57"/>
      <c r="BK48" s="57"/>
      <c r="BL48" s="57"/>
      <c r="BM48" s="56"/>
      <c r="BN48" s="57"/>
      <c r="BO48" s="57">
        <f t="shared" si="9"/>
        <v>2040</v>
      </c>
      <c r="BP48" s="57">
        <f t="shared" si="10"/>
        <v>2040</v>
      </c>
      <c r="BQ48" s="56">
        <f t="shared" si="11"/>
        <v>100</v>
      </c>
      <c r="BR48" s="56"/>
      <c r="BS48" s="56"/>
      <c r="BT48" s="56"/>
      <c r="BU48" s="56"/>
      <c r="BV48" s="42"/>
      <c r="BW48" s="42"/>
      <c r="BX48" s="42"/>
      <c r="BY48" s="56"/>
      <c r="BZ48" s="59"/>
      <c r="CA48" s="60"/>
      <c r="CB48" s="60"/>
      <c r="CC48" s="56"/>
      <c r="CD48" s="59"/>
      <c r="CE48" s="61">
        <v>2040</v>
      </c>
      <c r="CF48" s="61">
        <v>2040</v>
      </c>
      <c r="CG48" s="56">
        <f t="shared" si="8"/>
        <v>100</v>
      </c>
      <c r="CH48" s="59"/>
      <c r="CI48" s="61"/>
      <c r="CJ48" s="60"/>
      <c r="CK48" s="56"/>
    </row>
    <row r="49" spans="1:89" s="64" customFormat="1" ht="47.25" x14ac:dyDescent="0.2">
      <c r="A49" s="51" t="s">
        <v>29</v>
      </c>
      <c r="B49" s="52">
        <f>SUM(B50:B65)</f>
        <v>0</v>
      </c>
      <c r="C49" s="52">
        <f>SUM(C50:C65)</f>
        <v>37320</v>
      </c>
      <c r="D49" s="52">
        <f>SUM(D50:D65)</f>
        <v>37320</v>
      </c>
      <c r="E49" s="52">
        <f t="shared" si="7"/>
        <v>100</v>
      </c>
      <c r="F49" s="10">
        <f>SUM(J49+N49)</f>
        <v>0</v>
      </c>
      <c r="G49" s="10">
        <f>SUM(K49+O49)</f>
        <v>0</v>
      </c>
      <c r="H49" s="10">
        <f>SUM(L49+P49)</f>
        <v>0</v>
      </c>
      <c r="I49" s="52">
        <v>0</v>
      </c>
      <c r="J49" s="52">
        <f t="shared" ref="J49:Q49" si="22">SUM(J50:J65)</f>
        <v>0</v>
      </c>
      <c r="K49" s="52">
        <f t="shared" si="22"/>
        <v>0</v>
      </c>
      <c r="L49" s="52">
        <f t="shared" si="22"/>
        <v>0</v>
      </c>
      <c r="M49" s="52">
        <f t="shared" si="22"/>
        <v>0</v>
      </c>
      <c r="N49" s="52">
        <f t="shared" si="22"/>
        <v>0</v>
      </c>
      <c r="O49" s="52">
        <f t="shared" si="22"/>
        <v>0</v>
      </c>
      <c r="P49" s="52">
        <f t="shared" si="22"/>
        <v>0</v>
      </c>
      <c r="Q49" s="52">
        <f t="shared" si="22"/>
        <v>0</v>
      </c>
      <c r="R49" s="52">
        <f t="shared" ref="R49:BT49" si="23">SUM(R50:R65)</f>
        <v>0</v>
      </c>
      <c r="S49" s="52">
        <f>SUM(S50:S65)</f>
        <v>0</v>
      </c>
      <c r="T49" s="52">
        <f t="shared" si="23"/>
        <v>0</v>
      </c>
      <c r="U49" s="52">
        <v>0</v>
      </c>
      <c r="V49" s="52">
        <f t="shared" si="23"/>
        <v>0</v>
      </c>
      <c r="W49" s="52">
        <f t="shared" si="23"/>
        <v>0</v>
      </c>
      <c r="X49" s="52">
        <f t="shared" si="23"/>
        <v>0</v>
      </c>
      <c r="Y49" s="52">
        <v>0</v>
      </c>
      <c r="Z49" s="52">
        <f t="shared" si="23"/>
        <v>0</v>
      </c>
      <c r="AA49" s="52">
        <f t="shared" si="23"/>
        <v>0</v>
      </c>
      <c r="AB49" s="52">
        <f t="shared" si="23"/>
        <v>0</v>
      </c>
      <c r="AC49" s="52">
        <v>0</v>
      </c>
      <c r="AD49" s="52">
        <f t="shared" ref="AD49:AN49" si="24">SUM(AD50:AD65)</f>
        <v>0</v>
      </c>
      <c r="AE49" s="52">
        <f>SUM(AE50:AE65)</f>
        <v>0</v>
      </c>
      <c r="AF49" s="52">
        <f t="shared" si="24"/>
        <v>0</v>
      </c>
      <c r="AG49" s="52">
        <v>0</v>
      </c>
      <c r="AH49" s="52">
        <f t="shared" si="24"/>
        <v>0</v>
      </c>
      <c r="AI49" s="52">
        <f t="shared" si="24"/>
        <v>0</v>
      </c>
      <c r="AJ49" s="52">
        <f t="shared" si="24"/>
        <v>0</v>
      </c>
      <c r="AK49" s="52">
        <v>0</v>
      </c>
      <c r="AL49" s="52">
        <f t="shared" si="24"/>
        <v>0</v>
      </c>
      <c r="AM49" s="52">
        <f t="shared" si="24"/>
        <v>0</v>
      </c>
      <c r="AN49" s="52">
        <f t="shared" si="24"/>
        <v>0</v>
      </c>
      <c r="AO49" s="52">
        <v>0</v>
      </c>
      <c r="AP49" s="52">
        <f t="shared" si="23"/>
        <v>0</v>
      </c>
      <c r="AQ49" s="52">
        <f t="shared" si="23"/>
        <v>0</v>
      </c>
      <c r="AR49" s="52">
        <f t="shared" si="23"/>
        <v>0</v>
      </c>
      <c r="AS49" s="52">
        <v>0</v>
      </c>
      <c r="AT49" s="52">
        <f t="shared" si="23"/>
        <v>0</v>
      </c>
      <c r="AU49" s="52">
        <f t="shared" si="23"/>
        <v>0</v>
      </c>
      <c r="AV49" s="52">
        <f t="shared" si="23"/>
        <v>0</v>
      </c>
      <c r="AW49" s="52">
        <v>0</v>
      </c>
      <c r="AX49" s="52">
        <f t="shared" si="23"/>
        <v>0</v>
      </c>
      <c r="AY49" s="52">
        <f t="shared" si="23"/>
        <v>0</v>
      </c>
      <c r="AZ49" s="52">
        <f t="shared" si="23"/>
        <v>0</v>
      </c>
      <c r="BA49" s="52">
        <v>0</v>
      </c>
      <c r="BB49" s="52">
        <f t="shared" si="23"/>
        <v>0</v>
      </c>
      <c r="BC49" s="52">
        <f t="shared" si="23"/>
        <v>0</v>
      </c>
      <c r="BD49" s="52">
        <f t="shared" si="23"/>
        <v>0</v>
      </c>
      <c r="BE49" s="52">
        <v>0</v>
      </c>
      <c r="BF49" s="52">
        <f t="shared" si="23"/>
        <v>0</v>
      </c>
      <c r="BG49" s="52">
        <f t="shared" si="23"/>
        <v>0</v>
      </c>
      <c r="BH49" s="52">
        <f t="shared" si="23"/>
        <v>0</v>
      </c>
      <c r="BI49" s="52">
        <v>0</v>
      </c>
      <c r="BJ49" s="52">
        <f t="shared" si="23"/>
        <v>0</v>
      </c>
      <c r="BK49" s="52">
        <f t="shared" si="23"/>
        <v>0</v>
      </c>
      <c r="BL49" s="52">
        <f t="shared" si="23"/>
        <v>0</v>
      </c>
      <c r="BM49" s="52">
        <v>0</v>
      </c>
      <c r="BN49" s="52">
        <f t="shared" si="23"/>
        <v>0</v>
      </c>
      <c r="BO49" s="52">
        <f t="shared" si="23"/>
        <v>37320</v>
      </c>
      <c r="BP49" s="52">
        <f t="shared" si="23"/>
        <v>37320</v>
      </c>
      <c r="BQ49" s="52">
        <f t="shared" si="11"/>
        <v>100</v>
      </c>
      <c r="BR49" s="52">
        <f t="shared" si="23"/>
        <v>0</v>
      </c>
      <c r="BS49" s="52">
        <f t="shared" si="23"/>
        <v>0</v>
      </c>
      <c r="BT49" s="52">
        <f t="shared" si="23"/>
        <v>0</v>
      </c>
      <c r="BU49" s="52">
        <v>0</v>
      </c>
      <c r="BV49" s="52">
        <f>SUM(BV50:BV65)</f>
        <v>0</v>
      </c>
      <c r="BW49" s="52">
        <f>SUM(BW50:BW65)</f>
        <v>0</v>
      </c>
      <c r="BX49" s="52">
        <f>SUM(BX50:BX65)</f>
        <v>0</v>
      </c>
      <c r="BY49" s="52">
        <v>0</v>
      </c>
      <c r="BZ49" s="52">
        <f>SUM(BZ50:BZ65)</f>
        <v>0</v>
      </c>
      <c r="CA49" s="52">
        <f>SUM(CA50:CA65)</f>
        <v>0</v>
      </c>
      <c r="CB49" s="52">
        <f>SUM(CB50:CB65)</f>
        <v>0</v>
      </c>
      <c r="CC49" s="52">
        <v>0</v>
      </c>
      <c r="CD49" s="52">
        <f>SUM(CD50:CD65)</f>
        <v>0</v>
      </c>
      <c r="CE49" s="53">
        <f>SUM(CE50:CE65)</f>
        <v>37320</v>
      </c>
      <c r="CF49" s="53">
        <f>SUM(CF50:CF65)</f>
        <v>37320</v>
      </c>
      <c r="CG49" s="52">
        <f t="shared" si="8"/>
        <v>100</v>
      </c>
      <c r="CH49" s="52">
        <f>SUM(CH50:CH65)</f>
        <v>0</v>
      </c>
      <c r="CI49" s="53">
        <f>SUM(CI50:CI65)</f>
        <v>0</v>
      </c>
      <c r="CJ49" s="52">
        <f>SUM(CJ50:CJ65)</f>
        <v>0</v>
      </c>
      <c r="CK49" s="52">
        <f>SUM(CK50:CK54)</f>
        <v>0</v>
      </c>
    </row>
    <row r="50" spans="1:89" ht="15.75" customHeight="1" x14ac:dyDescent="0.25">
      <c r="A50" s="29" t="s">
        <v>30</v>
      </c>
      <c r="B50" s="56">
        <f t="shared" ref="B50:B65" si="25">SUM(F50+R50+AD50+BN50)</f>
        <v>0</v>
      </c>
      <c r="C50" s="56">
        <f t="shared" ref="C50:C65" si="26">S50+AE50+K50+O50+BO50</f>
        <v>2640</v>
      </c>
      <c r="D50" s="56">
        <f t="shared" ref="D50:D65" si="27">T50+AF50+L50+P50+BP50</f>
        <v>2640</v>
      </c>
      <c r="E50" s="56">
        <f t="shared" si="7"/>
        <v>100</v>
      </c>
      <c r="F50" s="13"/>
      <c r="G50" s="13"/>
      <c r="H50" s="13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7"/>
      <c r="AQ50" s="57"/>
      <c r="AR50" s="57"/>
      <c r="AS50" s="56"/>
      <c r="AT50" s="57"/>
      <c r="AU50" s="57"/>
      <c r="AV50" s="57"/>
      <c r="AW50" s="56"/>
      <c r="AX50" s="57"/>
      <c r="AY50" s="57"/>
      <c r="AZ50" s="57"/>
      <c r="BA50" s="56"/>
      <c r="BB50" s="57"/>
      <c r="BC50" s="57"/>
      <c r="BD50" s="57"/>
      <c r="BE50" s="56"/>
      <c r="BF50" s="57"/>
      <c r="BG50" s="57"/>
      <c r="BH50" s="57"/>
      <c r="BI50" s="56"/>
      <c r="BJ50" s="57"/>
      <c r="BK50" s="57"/>
      <c r="BL50" s="57"/>
      <c r="BM50" s="56"/>
      <c r="BN50" s="57"/>
      <c r="BO50" s="57">
        <f t="shared" si="9"/>
        <v>2640</v>
      </c>
      <c r="BP50" s="57">
        <f t="shared" si="10"/>
        <v>2640</v>
      </c>
      <c r="BQ50" s="56">
        <f t="shared" si="11"/>
        <v>100</v>
      </c>
      <c r="BR50" s="56"/>
      <c r="BS50" s="56"/>
      <c r="BT50" s="56"/>
      <c r="BU50" s="56"/>
      <c r="BV50" s="42"/>
      <c r="BW50" s="42"/>
      <c r="BX50" s="42"/>
      <c r="BY50" s="56"/>
      <c r="BZ50" s="59"/>
      <c r="CA50" s="60"/>
      <c r="CB50" s="60"/>
      <c r="CC50" s="56"/>
      <c r="CD50" s="59"/>
      <c r="CE50" s="61">
        <v>2640</v>
      </c>
      <c r="CF50" s="61">
        <v>2640</v>
      </c>
      <c r="CG50" s="56">
        <f t="shared" si="8"/>
        <v>100</v>
      </c>
      <c r="CH50" s="59"/>
      <c r="CI50" s="61"/>
      <c r="CJ50" s="60"/>
      <c r="CK50" s="56"/>
    </row>
    <row r="51" spans="1:89" ht="15.75" customHeight="1" x14ac:dyDescent="0.25">
      <c r="A51" s="29" t="s">
        <v>31</v>
      </c>
      <c r="B51" s="56">
        <f t="shared" si="25"/>
        <v>0</v>
      </c>
      <c r="C51" s="56">
        <f t="shared" si="26"/>
        <v>2160</v>
      </c>
      <c r="D51" s="56">
        <f t="shared" si="27"/>
        <v>2160</v>
      </c>
      <c r="E51" s="56">
        <f t="shared" si="7"/>
        <v>100</v>
      </c>
      <c r="F51" s="13"/>
      <c r="G51" s="13"/>
      <c r="H51" s="13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7"/>
      <c r="AQ51" s="57"/>
      <c r="AR51" s="57"/>
      <c r="AS51" s="56"/>
      <c r="AT51" s="57"/>
      <c r="AU51" s="57"/>
      <c r="AV51" s="57"/>
      <c r="AW51" s="56"/>
      <c r="AX51" s="57"/>
      <c r="AY51" s="57"/>
      <c r="AZ51" s="57"/>
      <c r="BA51" s="56"/>
      <c r="BB51" s="57"/>
      <c r="BC51" s="57"/>
      <c r="BD51" s="57"/>
      <c r="BE51" s="56"/>
      <c r="BF51" s="57"/>
      <c r="BG51" s="57"/>
      <c r="BH51" s="57"/>
      <c r="BI51" s="56"/>
      <c r="BJ51" s="57"/>
      <c r="BK51" s="57"/>
      <c r="BL51" s="57"/>
      <c r="BM51" s="56"/>
      <c r="BN51" s="57"/>
      <c r="BO51" s="57">
        <f t="shared" si="9"/>
        <v>2160</v>
      </c>
      <c r="BP51" s="57">
        <f t="shared" si="10"/>
        <v>2160</v>
      </c>
      <c r="BQ51" s="56">
        <f t="shared" si="11"/>
        <v>100</v>
      </c>
      <c r="BR51" s="56"/>
      <c r="BS51" s="56"/>
      <c r="BT51" s="56"/>
      <c r="BU51" s="56"/>
      <c r="BV51" s="42"/>
      <c r="BW51" s="42"/>
      <c r="BX51" s="42"/>
      <c r="BY51" s="56"/>
      <c r="BZ51" s="59"/>
      <c r="CA51" s="60"/>
      <c r="CB51" s="60"/>
      <c r="CC51" s="56"/>
      <c r="CD51" s="59"/>
      <c r="CE51" s="61">
        <v>2160</v>
      </c>
      <c r="CF51" s="61">
        <v>2160</v>
      </c>
      <c r="CG51" s="56">
        <f t="shared" si="8"/>
        <v>100</v>
      </c>
      <c r="CH51" s="59"/>
      <c r="CI51" s="61"/>
      <c r="CJ51" s="60"/>
      <c r="CK51" s="56"/>
    </row>
    <row r="52" spans="1:89" ht="15.75" customHeight="1" x14ac:dyDescent="0.25">
      <c r="A52" s="29" t="s">
        <v>32</v>
      </c>
      <c r="B52" s="56">
        <f t="shared" si="25"/>
        <v>0</v>
      </c>
      <c r="C52" s="56">
        <f t="shared" si="26"/>
        <v>2160</v>
      </c>
      <c r="D52" s="56">
        <f t="shared" si="27"/>
        <v>2160</v>
      </c>
      <c r="E52" s="56">
        <f t="shared" si="7"/>
        <v>100</v>
      </c>
      <c r="F52" s="13"/>
      <c r="G52" s="13"/>
      <c r="H52" s="13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7"/>
      <c r="AQ52" s="57"/>
      <c r="AR52" s="57"/>
      <c r="AS52" s="56"/>
      <c r="AT52" s="57"/>
      <c r="AU52" s="57"/>
      <c r="AV52" s="57"/>
      <c r="AW52" s="56"/>
      <c r="AX52" s="57"/>
      <c r="AY52" s="57"/>
      <c r="AZ52" s="57"/>
      <c r="BA52" s="56"/>
      <c r="BB52" s="57"/>
      <c r="BC52" s="57"/>
      <c r="BD52" s="57"/>
      <c r="BE52" s="56"/>
      <c r="BF52" s="57"/>
      <c r="BG52" s="57"/>
      <c r="BH52" s="57"/>
      <c r="BI52" s="56"/>
      <c r="BJ52" s="57"/>
      <c r="BK52" s="57"/>
      <c r="BL52" s="57"/>
      <c r="BM52" s="56"/>
      <c r="BN52" s="57"/>
      <c r="BO52" s="57">
        <f t="shared" si="9"/>
        <v>2160</v>
      </c>
      <c r="BP52" s="57">
        <f t="shared" si="10"/>
        <v>2160</v>
      </c>
      <c r="BQ52" s="56">
        <f t="shared" si="11"/>
        <v>100</v>
      </c>
      <c r="BR52" s="56"/>
      <c r="BS52" s="56"/>
      <c r="BT52" s="56"/>
      <c r="BU52" s="56"/>
      <c r="BV52" s="42"/>
      <c r="BW52" s="42"/>
      <c r="BX52" s="42"/>
      <c r="BY52" s="56"/>
      <c r="BZ52" s="59"/>
      <c r="CA52" s="60"/>
      <c r="CB52" s="60"/>
      <c r="CC52" s="56"/>
      <c r="CD52" s="59"/>
      <c r="CE52" s="61">
        <v>2160</v>
      </c>
      <c r="CF52" s="61">
        <v>2160</v>
      </c>
      <c r="CG52" s="56">
        <f t="shared" si="8"/>
        <v>100</v>
      </c>
      <c r="CH52" s="59"/>
      <c r="CI52" s="61"/>
      <c r="CJ52" s="60"/>
      <c r="CK52" s="56"/>
    </row>
    <row r="53" spans="1:89" ht="15.75" customHeight="1" x14ac:dyDescent="0.25">
      <c r="A53" s="29" t="s">
        <v>33</v>
      </c>
      <c r="B53" s="56">
        <f t="shared" si="25"/>
        <v>0</v>
      </c>
      <c r="C53" s="56">
        <f t="shared" si="26"/>
        <v>2160</v>
      </c>
      <c r="D53" s="56">
        <f t="shared" si="27"/>
        <v>2160</v>
      </c>
      <c r="E53" s="56">
        <f t="shared" si="7"/>
        <v>100</v>
      </c>
      <c r="F53" s="13"/>
      <c r="G53" s="13"/>
      <c r="H53" s="13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7"/>
      <c r="AQ53" s="57"/>
      <c r="AR53" s="57"/>
      <c r="AS53" s="56"/>
      <c r="AT53" s="57"/>
      <c r="AU53" s="57"/>
      <c r="AV53" s="57"/>
      <c r="AW53" s="56"/>
      <c r="AX53" s="57"/>
      <c r="AY53" s="57"/>
      <c r="AZ53" s="57"/>
      <c r="BA53" s="56"/>
      <c r="BB53" s="57"/>
      <c r="BC53" s="57"/>
      <c r="BD53" s="57"/>
      <c r="BE53" s="56"/>
      <c r="BF53" s="57"/>
      <c r="BG53" s="57"/>
      <c r="BH53" s="57"/>
      <c r="BI53" s="56"/>
      <c r="BJ53" s="57"/>
      <c r="BK53" s="57"/>
      <c r="BL53" s="57"/>
      <c r="BM53" s="56"/>
      <c r="BN53" s="57"/>
      <c r="BO53" s="57">
        <f t="shared" si="9"/>
        <v>2160</v>
      </c>
      <c r="BP53" s="57">
        <f t="shared" si="10"/>
        <v>2160</v>
      </c>
      <c r="BQ53" s="56">
        <f t="shared" si="11"/>
        <v>100</v>
      </c>
      <c r="BR53" s="56"/>
      <c r="BS53" s="56"/>
      <c r="BT53" s="56"/>
      <c r="BU53" s="56"/>
      <c r="BV53" s="42"/>
      <c r="BW53" s="42"/>
      <c r="BX53" s="42"/>
      <c r="BY53" s="56"/>
      <c r="BZ53" s="59"/>
      <c r="CA53" s="60"/>
      <c r="CB53" s="60"/>
      <c r="CC53" s="56"/>
      <c r="CD53" s="59"/>
      <c r="CE53" s="61">
        <v>2160</v>
      </c>
      <c r="CF53" s="61">
        <v>2160</v>
      </c>
      <c r="CG53" s="56">
        <f t="shared" si="8"/>
        <v>100</v>
      </c>
      <c r="CH53" s="59"/>
      <c r="CI53" s="61"/>
      <c r="CJ53" s="60"/>
      <c r="CK53" s="56"/>
    </row>
    <row r="54" spans="1:89" ht="15.75" customHeight="1" x14ac:dyDescent="0.25">
      <c r="A54" s="29" t="s">
        <v>34</v>
      </c>
      <c r="B54" s="56">
        <f t="shared" si="25"/>
        <v>0</v>
      </c>
      <c r="C54" s="56">
        <f t="shared" si="26"/>
        <v>2040</v>
      </c>
      <c r="D54" s="56">
        <f t="shared" si="27"/>
        <v>2040</v>
      </c>
      <c r="E54" s="56">
        <f t="shared" si="7"/>
        <v>100</v>
      </c>
      <c r="F54" s="13"/>
      <c r="G54" s="13"/>
      <c r="H54" s="13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7"/>
      <c r="AQ54" s="57"/>
      <c r="AR54" s="57"/>
      <c r="AS54" s="56"/>
      <c r="AT54" s="57"/>
      <c r="AU54" s="57"/>
      <c r="AV54" s="57"/>
      <c r="AW54" s="56"/>
      <c r="AX54" s="57"/>
      <c r="AY54" s="57"/>
      <c r="AZ54" s="57"/>
      <c r="BA54" s="56"/>
      <c r="BB54" s="57"/>
      <c r="BC54" s="57"/>
      <c r="BD54" s="57"/>
      <c r="BE54" s="56"/>
      <c r="BF54" s="57"/>
      <c r="BG54" s="57"/>
      <c r="BH54" s="57"/>
      <c r="BI54" s="56"/>
      <c r="BJ54" s="57"/>
      <c r="BK54" s="57"/>
      <c r="BL54" s="57"/>
      <c r="BM54" s="56"/>
      <c r="BN54" s="57"/>
      <c r="BO54" s="57">
        <f t="shared" si="9"/>
        <v>2040</v>
      </c>
      <c r="BP54" s="57">
        <f t="shared" si="10"/>
        <v>2040</v>
      </c>
      <c r="BQ54" s="56">
        <f t="shared" si="11"/>
        <v>100</v>
      </c>
      <c r="BR54" s="56"/>
      <c r="BS54" s="56"/>
      <c r="BT54" s="56"/>
      <c r="BU54" s="56"/>
      <c r="BV54" s="42"/>
      <c r="BW54" s="42"/>
      <c r="BX54" s="42"/>
      <c r="BY54" s="56"/>
      <c r="BZ54" s="59"/>
      <c r="CA54" s="60"/>
      <c r="CB54" s="60"/>
      <c r="CC54" s="56"/>
      <c r="CD54" s="59"/>
      <c r="CE54" s="61">
        <v>2040</v>
      </c>
      <c r="CF54" s="61">
        <v>2040</v>
      </c>
      <c r="CG54" s="56">
        <f t="shared" si="8"/>
        <v>100</v>
      </c>
      <c r="CH54" s="59"/>
      <c r="CI54" s="61"/>
      <c r="CJ54" s="60"/>
      <c r="CK54" s="56"/>
    </row>
    <row r="55" spans="1:89" ht="15.75" customHeight="1" x14ac:dyDescent="0.25">
      <c r="A55" s="29" t="s">
        <v>35</v>
      </c>
      <c r="B55" s="56">
        <f t="shared" si="25"/>
        <v>0</v>
      </c>
      <c r="C55" s="56">
        <f t="shared" si="26"/>
        <v>3360</v>
      </c>
      <c r="D55" s="56">
        <f t="shared" si="27"/>
        <v>3360</v>
      </c>
      <c r="E55" s="56">
        <f t="shared" si="7"/>
        <v>100</v>
      </c>
      <c r="F55" s="13"/>
      <c r="G55" s="13"/>
      <c r="H55" s="13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7"/>
      <c r="AQ55" s="57"/>
      <c r="AR55" s="57"/>
      <c r="AS55" s="56"/>
      <c r="AT55" s="57"/>
      <c r="AU55" s="57"/>
      <c r="AV55" s="57"/>
      <c r="AW55" s="56"/>
      <c r="AX55" s="57"/>
      <c r="AY55" s="57"/>
      <c r="AZ55" s="57"/>
      <c r="BA55" s="56"/>
      <c r="BB55" s="57"/>
      <c r="BC55" s="57"/>
      <c r="BD55" s="57"/>
      <c r="BE55" s="56"/>
      <c r="BF55" s="57"/>
      <c r="BG55" s="57"/>
      <c r="BH55" s="57"/>
      <c r="BI55" s="56"/>
      <c r="BJ55" s="57"/>
      <c r="BK55" s="57"/>
      <c r="BL55" s="57"/>
      <c r="BM55" s="56"/>
      <c r="BN55" s="57"/>
      <c r="BO55" s="57">
        <f t="shared" si="9"/>
        <v>3360</v>
      </c>
      <c r="BP55" s="57">
        <f t="shared" si="10"/>
        <v>3360</v>
      </c>
      <c r="BQ55" s="56">
        <f t="shared" si="11"/>
        <v>100</v>
      </c>
      <c r="BR55" s="56"/>
      <c r="BS55" s="56"/>
      <c r="BT55" s="56"/>
      <c r="BU55" s="56"/>
      <c r="BV55" s="42"/>
      <c r="BW55" s="42"/>
      <c r="BX55" s="42"/>
      <c r="BY55" s="56"/>
      <c r="BZ55" s="59"/>
      <c r="CA55" s="60"/>
      <c r="CB55" s="60"/>
      <c r="CC55" s="56"/>
      <c r="CD55" s="59"/>
      <c r="CE55" s="61">
        <v>3360</v>
      </c>
      <c r="CF55" s="61">
        <v>3360</v>
      </c>
      <c r="CG55" s="56">
        <f t="shared" si="8"/>
        <v>100</v>
      </c>
      <c r="CH55" s="59"/>
      <c r="CI55" s="61"/>
      <c r="CJ55" s="60"/>
      <c r="CK55" s="56"/>
    </row>
    <row r="56" spans="1:89" ht="15.75" customHeight="1" x14ac:dyDescent="0.25">
      <c r="A56" s="29" t="s">
        <v>36</v>
      </c>
      <c r="B56" s="56">
        <f t="shared" si="25"/>
        <v>0</v>
      </c>
      <c r="C56" s="56">
        <f t="shared" si="26"/>
        <v>2160</v>
      </c>
      <c r="D56" s="56">
        <f t="shared" si="27"/>
        <v>2160</v>
      </c>
      <c r="E56" s="56">
        <f t="shared" si="7"/>
        <v>100</v>
      </c>
      <c r="F56" s="13"/>
      <c r="G56" s="13"/>
      <c r="H56" s="13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7"/>
      <c r="AQ56" s="57"/>
      <c r="AR56" s="57"/>
      <c r="AS56" s="56"/>
      <c r="AT56" s="57"/>
      <c r="AU56" s="57"/>
      <c r="AV56" s="57"/>
      <c r="AW56" s="56"/>
      <c r="AX56" s="57"/>
      <c r="AY56" s="57"/>
      <c r="AZ56" s="57"/>
      <c r="BA56" s="56"/>
      <c r="BB56" s="57"/>
      <c r="BC56" s="57"/>
      <c r="BD56" s="57"/>
      <c r="BE56" s="56"/>
      <c r="BF56" s="57"/>
      <c r="BG56" s="57"/>
      <c r="BH56" s="57"/>
      <c r="BI56" s="56"/>
      <c r="BJ56" s="57"/>
      <c r="BK56" s="57"/>
      <c r="BL56" s="57"/>
      <c r="BM56" s="56"/>
      <c r="BN56" s="57"/>
      <c r="BO56" s="57">
        <f t="shared" si="9"/>
        <v>2160</v>
      </c>
      <c r="BP56" s="57">
        <f t="shared" si="10"/>
        <v>2160</v>
      </c>
      <c r="BQ56" s="56">
        <f t="shared" si="11"/>
        <v>100</v>
      </c>
      <c r="BR56" s="56"/>
      <c r="BS56" s="56"/>
      <c r="BT56" s="56"/>
      <c r="BU56" s="56"/>
      <c r="BV56" s="42"/>
      <c r="BW56" s="42"/>
      <c r="BX56" s="42"/>
      <c r="BY56" s="56"/>
      <c r="BZ56" s="59"/>
      <c r="CA56" s="60"/>
      <c r="CB56" s="60"/>
      <c r="CC56" s="56"/>
      <c r="CD56" s="59"/>
      <c r="CE56" s="61">
        <v>2160</v>
      </c>
      <c r="CF56" s="61">
        <v>2160</v>
      </c>
      <c r="CG56" s="56">
        <f t="shared" si="8"/>
        <v>100</v>
      </c>
      <c r="CH56" s="59"/>
      <c r="CI56" s="61"/>
      <c r="CJ56" s="60"/>
      <c r="CK56" s="56"/>
    </row>
    <row r="57" spans="1:89" ht="15.75" customHeight="1" x14ac:dyDescent="0.25">
      <c r="A57" s="29" t="s">
        <v>37</v>
      </c>
      <c r="B57" s="56">
        <f t="shared" si="25"/>
        <v>0</v>
      </c>
      <c r="C57" s="56">
        <f t="shared" si="26"/>
        <v>2160</v>
      </c>
      <c r="D57" s="56">
        <f t="shared" si="27"/>
        <v>2160</v>
      </c>
      <c r="E57" s="56">
        <f t="shared" si="7"/>
        <v>100</v>
      </c>
      <c r="F57" s="13"/>
      <c r="G57" s="13"/>
      <c r="H57" s="13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7"/>
      <c r="AQ57" s="57"/>
      <c r="AR57" s="57"/>
      <c r="AS57" s="56"/>
      <c r="AT57" s="57"/>
      <c r="AU57" s="57"/>
      <c r="AV57" s="57"/>
      <c r="AW57" s="56"/>
      <c r="AX57" s="57"/>
      <c r="AY57" s="57"/>
      <c r="AZ57" s="57"/>
      <c r="BA57" s="56"/>
      <c r="BB57" s="57"/>
      <c r="BC57" s="57"/>
      <c r="BD57" s="57"/>
      <c r="BE57" s="56"/>
      <c r="BF57" s="57"/>
      <c r="BG57" s="57"/>
      <c r="BH57" s="57"/>
      <c r="BI57" s="56"/>
      <c r="BJ57" s="57"/>
      <c r="BK57" s="57"/>
      <c r="BL57" s="57"/>
      <c r="BM57" s="56"/>
      <c r="BN57" s="57"/>
      <c r="BO57" s="57">
        <f t="shared" si="9"/>
        <v>2160</v>
      </c>
      <c r="BP57" s="57">
        <f t="shared" si="10"/>
        <v>2160</v>
      </c>
      <c r="BQ57" s="56">
        <f t="shared" si="11"/>
        <v>100</v>
      </c>
      <c r="BR57" s="56"/>
      <c r="BS57" s="56"/>
      <c r="BT57" s="56"/>
      <c r="BU57" s="56"/>
      <c r="BV57" s="42"/>
      <c r="BW57" s="42"/>
      <c r="BX57" s="42"/>
      <c r="BY57" s="56"/>
      <c r="BZ57" s="59"/>
      <c r="CA57" s="60"/>
      <c r="CB57" s="60"/>
      <c r="CC57" s="56"/>
      <c r="CD57" s="59"/>
      <c r="CE57" s="61">
        <v>2160</v>
      </c>
      <c r="CF57" s="61">
        <v>2160</v>
      </c>
      <c r="CG57" s="56">
        <f t="shared" si="8"/>
        <v>100</v>
      </c>
      <c r="CH57" s="59"/>
      <c r="CI57" s="61"/>
      <c r="CJ57" s="60"/>
      <c r="CK57" s="56"/>
    </row>
    <row r="58" spans="1:89" ht="15.75" customHeight="1" x14ac:dyDescent="0.25">
      <c r="A58" s="29" t="s">
        <v>38</v>
      </c>
      <c r="B58" s="56">
        <f t="shared" si="25"/>
        <v>0</v>
      </c>
      <c r="C58" s="56">
        <f t="shared" si="26"/>
        <v>2640</v>
      </c>
      <c r="D58" s="56">
        <f t="shared" si="27"/>
        <v>2640</v>
      </c>
      <c r="E58" s="56">
        <f t="shared" si="7"/>
        <v>100</v>
      </c>
      <c r="F58" s="13"/>
      <c r="G58" s="13"/>
      <c r="H58" s="13"/>
      <c r="I58" s="56"/>
      <c r="J58" s="42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7"/>
      <c r="AQ58" s="57"/>
      <c r="AR58" s="57"/>
      <c r="AS58" s="56"/>
      <c r="AT58" s="57"/>
      <c r="AU58" s="57"/>
      <c r="AV58" s="57"/>
      <c r="AW58" s="56"/>
      <c r="AX58" s="57"/>
      <c r="AY58" s="57"/>
      <c r="AZ58" s="57"/>
      <c r="BA58" s="56"/>
      <c r="BB58" s="57"/>
      <c r="BC58" s="57"/>
      <c r="BD58" s="57"/>
      <c r="BE58" s="56"/>
      <c r="BF58" s="57"/>
      <c r="BG58" s="57"/>
      <c r="BH58" s="57"/>
      <c r="BI58" s="56"/>
      <c r="BJ58" s="57"/>
      <c r="BK58" s="57"/>
      <c r="BL58" s="57"/>
      <c r="BM58" s="56"/>
      <c r="BN58" s="57"/>
      <c r="BO58" s="57">
        <f t="shared" si="9"/>
        <v>2640</v>
      </c>
      <c r="BP58" s="57">
        <f t="shared" si="10"/>
        <v>2640</v>
      </c>
      <c r="BQ58" s="56">
        <f t="shared" si="11"/>
        <v>100</v>
      </c>
      <c r="BR58" s="56"/>
      <c r="BS58" s="56"/>
      <c r="BT58" s="56"/>
      <c r="BU58" s="56"/>
      <c r="BV58" s="42"/>
      <c r="BW58" s="42"/>
      <c r="BX58" s="42"/>
      <c r="BY58" s="56"/>
      <c r="BZ58" s="59"/>
      <c r="CA58" s="60"/>
      <c r="CB58" s="60"/>
      <c r="CC58" s="56"/>
      <c r="CD58" s="59"/>
      <c r="CE58" s="61">
        <v>2640</v>
      </c>
      <c r="CF58" s="61">
        <v>2640</v>
      </c>
      <c r="CG58" s="56">
        <f t="shared" si="8"/>
        <v>100</v>
      </c>
      <c r="CH58" s="59"/>
      <c r="CI58" s="61"/>
      <c r="CJ58" s="60"/>
      <c r="CK58" s="56"/>
    </row>
    <row r="59" spans="1:89" ht="15.75" customHeight="1" x14ac:dyDescent="0.25">
      <c r="A59" s="29" t="s">
        <v>39</v>
      </c>
      <c r="B59" s="56">
        <f t="shared" si="25"/>
        <v>0</v>
      </c>
      <c r="C59" s="56">
        <f t="shared" si="26"/>
        <v>2160</v>
      </c>
      <c r="D59" s="56">
        <f t="shared" si="27"/>
        <v>2160</v>
      </c>
      <c r="E59" s="56">
        <f t="shared" si="7"/>
        <v>100</v>
      </c>
      <c r="F59" s="13"/>
      <c r="G59" s="13"/>
      <c r="H59" s="13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7"/>
      <c r="AQ59" s="57"/>
      <c r="AR59" s="57"/>
      <c r="AS59" s="56"/>
      <c r="AT59" s="57"/>
      <c r="AU59" s="57"/>
      <c r="AV59" s="57"/>
      <c r="AW59" s="56"/>
      <c r="AX59" s="57"/>
      <c r="AY59" s="57"/>
      <c r="AZ59" s="57"/>
      <c r="BA59" s="56"/>
      <c r="BB59" s="57"/>
      <c r="BC59" s="57"/>
      <c r="BD59" s="57"/>
      <c r="BE59" s="56"/>
      <c r="BF59" s="57"/>
      <c r="BG59" s="57"/>
      <c r="BH59" s="57"/>
      <c r="BI59" s="56"/>
      <c r="BJ59" s="57"/>
      <c r="BK59" s="57"/>
      <c r="BL59" s="57"/>
      <c r="BM59" s="56"/>
      <c r="BN59" s="57"/>
      <c r="BO59" s="57">
        <f t="shared" si="9"/>
        <v>2160</v>
      </c>
      <c r="BP59" s="57">
        <f t="shared" si="10"/>
        <v>2160</v>
      </c>
      <c r="BQ59" s="56">
        <f t="shared" si="11"/>
        <v>100</v>
      </c>
      <c r="BR59" s="56"/>
      <c r="BS59" s="56"/>
      <c r="BT59" s="56"/>
      <c r="BU59" s="56"/>
      <c r="BV59" s="42"/>
      <c r="BW59" s="42"/>
      <c r="BX59" s="42"/>
      <c r="BY59" s="56"/>
      <c r="BZ59" s="59"/>
      <c r="CA59" s="60"/>
      <c r="CB59" s="60"/>
      <c r="CC59" s="56"/>
      <c r="CD59" s="59"/>
      <c r="CE59" s="61">
        <v>2160</v>
      </c>
      <c r="CF59" s="61">
        <v>2160</v>
      </c>
      <c r="CG59" s="56">
        <f t="shared" si="8"/>
        <v>100</v>
      </c>
      <c r="CH59" s="59"/>
      <c r="CI59" s="61"/>
      <c r="CJ59" s="60"/>
      <c r="CK59" s="56"/>
    </row>
    <row r="60" spans="1:89" ht="15.75" customHeight="1" x14ac:dyDescent="0.25">
      <c r="A60" s="29" t="s">
        <v>158</v>
      </c>
      <c r="B60" s="56">
        <f t="shared" si="25"/>
        <v>0</v>
      </c>
      <c r="C60" s="56">
        <f t="shared" si="26"/>
        <v>1920</v>
      </c>
      <c r="D60" s="56">
        <f t="shared" si="27"/>
        <v>1920</v>
      </c>
      <c r="E60" s="56">
        <f t="shared" si="7"/>
        <v>100</v>
      </c>
      <c r="F60" s="13"/>
      <c r="G60" s="13"/>
      <c r="H60" s="13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7"/>
      <c r="AQ60" s="57"/>
      <c r="AR60" s="57"/>
      <c r="AS60" s="56"/>
      <c r="AT60" s="57"/>
      <c r="AU60" s="57"/>
      <c r="AV60" s="57"/>
      <c r="AW60" s="56"/>
      <c r="AX60" s="57"/>
      <c r="AY60" s="57"/>
      <c r="AZ60" s="57"/>
      <c r="BA60" s="56"/>
      <c r="BB60" s="57"/>
      <c r="BC60" s="57"/>
      <c r="BD60" s="57"/>
      <c r="BE60" s="56"/>
      <c r="BF60" s="57"/>
      <c r="BG60" s="57"/>
      <c r="BH60" s="57"/>
      <c r="BI60" s="56"/>
      <c r="BJ60" s="57"/>
      <c r="BK60" s="57"/>
      <c r="BL60" s="57"/>
      <c r="BM60" s="56"/>
      <c r="BN60" s="57"/>
      <c r="BO60" s="57">
        <f t="shared" si="9"/>
        <v>1920</v>
      </c>
      <c r="BP60" s="57">
        <f t="shared" si="10"/>
        <v>1920</v>
      </c>
      <c r="BQ60" s="56">
        <f t="shared" si="11"/>
        <v>100</v>
      </c>
      <c r="BR60" s="56"/>
      <c r="BS60" s="56"/>
      <c r="BT60" s="56"/>
      <c r="BU60" s="56"/>
      <c r="BV60" s="42"/>
      <c r="BW60" s="42"/>
      <c r="BX60" s="42"/>
      <c r="BY60" s="56"/>
      <c r="BZ60" s="59"/>
      <c r="CA60" s="60"/>
      <c r="CB60" s="60"/>
      <c r="CC60" s="56"/>
      <c r="CD60" s="59"/>
      <c r="CE60" s="61">
        <v>1920</v>
      </c>
      <c r="CF60" s="61">
        <v>1920</v>
      </c>
      <c r="CG60" s="56">
        <f t="shared" si="8"/>
        <v>100</v>
      </c>
      <c r="CH60" s="59"/>
      <c r="CI60" s="61"/>
      <c r="CJ60" s="60"/>
      <c r="CK60" s="56"/>
    </row>
    <row r="61" spans="1:89" ht="15.75" customHeight="1" x14ac:dyDescent="0.25">
      <c r="A61" s="29" t="s">
        <v>40</v>
      </c>
      <c r="B61" s="56">
        <f t="shared" si="25"/>
        <v>0</v>
      </c>
      <c r="C61" s="56">
        <f t="shared" si="26"/>
        <v>2640</v>
      </c>
      <c r="D61" s="56">
        <f t="shared" si="27"/>
        <v>2640</v>
      </c>
      <c r="E61" s="56">
        <f t="shared" si="7"/>
        <v>100</v>
      </c>
      <c r="F61" s="13"/>
      <c r="G61" s="13"/>
      <c r="H61" s="13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7"/>
      <c r="AQ61" s="57"/>
      <c r="AR61" s="57"/>
      <c r="AS61" s="56"/>
      <c r="AT61" s="57"/>
      <c r="AU61" s="57"/>
      <c r="AV61" s="57"/>
      <c r="AW61" s="56"/>
      <c r="AX61" s="57"/>
      <c r="AY61" s="57"/>
      <c r="AZ61" s="57"/>
      <c r="BA61" s="56"/>
      <c r="BB61" s="57"/>
      <c r="BC61" s="57"/>
      <c r="BD61" s="57"/>
      <c r="BE61" s="56"/>
      <c r="BF61" s="57"/>
      <c r="BG61" s="57"/>
      <c r="BH61" s="57"/>
      <c r="BI61" s="56"/>
      <c r="BJ61" s="57"/>
      <c r="BK61" s="57"/>
      <c r="BL61" s="57"/>
      <c r="BM61" s="56"/>
      <c r="BN61" s="57"/>
      <c r="BO61" s="57">
        <f t="shared" si="9"/>
        <v>2640</v>
      </c>
      <c r="BP61" s="57">
        <f t="shared" si="10"/>
        <v>2640</v>
      </c>
      <c r="BQ61" s="56">
        <f t="shared" si="11"/>
        <v>100</v>
      </c>
      <c r="BR61" s="56"/>
      <c r="BS61" s="56"/>
      <c r="BT61" s="56"/>
      <c r="BU61" s="56"/>
      <c r="BV61" s="42"/>
      <c r="BW61" s="42"/>
      <c r="BX61" s="42"/>
      <c r="BY61" s="56"/>
      <c r="BZ61" s="59"/>
      <c r="CA61" s="60"/>
      <c r="CB61" s="60"/>
      <c r="CC61" s="56"/>
      <c r="CD61" s="59"/>
      <c r="CE61" s="61">
        <v>2640</v>
      </c>
      <c r="CF61" s="61">
        <v>2640</v>
      </c>
      <c r="CG61" s="56">
        <f t="shared" si="8"/>
        <v>100</v>
      </c>
      <c r="CH61" s="59"/>
      <c r="CI61" s="61"/>
      <c r="CJ61" s="60"/>
      <c r="CK61" s="56"/>
    </row>
    <row r="62" spans="1:89" ht="15.75" customHeight="1" x14ac:dyDescent="0.25">
      <c r="A62" s="29" t="s">
        <v>41</v>
      </c>
      <c r="B62" s="56">
        <f t="shared" si="25"/>
        <v>0</v>
      </c>
      <c r="C62" s="56">
        <f t="shared" si="26"/>
        <v>2160</v>
      </c>
      <c r="D62" s="56">
        <f t="shared" si="27"/>
        <v>2160</v>
      </c>
      <c r="E62" s="56">
        <f t="shared" si="7"/>
        <v>100</v>
      </c>
      <c r="F62" s="13"/>
      <c r="G62" s="13"/>
      <c r="H62" s="13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7"/>
      <c r="AQ62" s="57"/>
      <c r="AR62" s="57"/>
      <c r="AS62" s="56"/>
      <c r="AT62" s="57"/>
      <c r="AU62" s="57"/>
      <c r="AV62" s="57"/>
      <c r="AW62" s="56"/>
      <c r="AX62" s="57"/>
      <c r="AY62" s="57"/>
      <c r="AZ62" s="57"/>
      <c r="BA62" s="56"/>
      <c r="BB62" s="57"/>
      <c r="BC62" s="57"/>
      <c r="BD62" s="57"/>
      <c r="BE62" s="56"/>
      <c r="BF62" s="57"/>
      <c r="BG62" s="57"/>
      <c r="BH62" s="57"/>
      <c r="BI62" s="56"/>
      <c r="BJ62" s="57"/>
      <c r="BK62" s="57"/>
      <c r="BL62" s="57"/>
      <c r="BM62" s="56"/>
      <c r="BN62" s="57"/>
      <c r="BO62" s="57">
        <f t="shared" si="9"/>
        <v>2160</v>
      </c>
      <c r="BP62" s="57">
        <f t="shared" si="10"/>
        <v>2160</v>
      </c>
      <c r="BQ62" s="56">
        <f t="shared" si="11"/>
        <v>100</v>
      </c>
      <c r="BR62" s="56"/>
      <c r="BS62" s="56"/>
      <c r="BT62" s="56"/>
      <c r="BU62" s="56"/>
      <c r="BV62" s="42"/>
      <c r="BW62" s="42"/>
      <c r="BX62" s="42"/>
      <c r="BY62" s="56"/>
      <c r="BZ62" s="59"/>
      <c r="CA62" s="60"/>
      <c r="CB62" s="60"/>
      <c r="CC62" s="56"/>
      <c r="CD62" s="59"/>
      <c r="CE62" s="61">
        <v>2160</v>
      </c>
      <c r="CF62" s="61">
        <v>2160</v>
      </c>
      <c r="CG62" s="56">
        <f t="shared" si="8"/>
        <v>100</v>
      </c>
      <c r="CH62" s="59"/>
      <c r="CI62" s="61"/>
      <c r="CJ62" s="60"/>
      <c r="CK62" s="56"/>
    </row>
    <row r="63" spans="1:89" ht="15.75" customHeight="1" x14ac:dyDescent="0.25">
      <c r="A63" s="29" t="s">
        <v>42</v>
      </c>
      <c r="B63" s="56">
        <f t="shared" si="25"/>
        <v>0</v>
      </c>
      <c r="C63" s="56">
        <f t="shared" si="26"/>
        <v>2640</v>
      </c>
      <c r="D63" s="56">
        <f t="shared" si="27"/>
        <v>2640</v>
      </c>
      <c r="E63" s="56">
        <f t="shared" si="7"/>
        <v>100</v>
      </c>
      <c r="F63" s="13"/>
      <c r="G63" s="13"/>
      <c r="H63" s="13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7"/>
      <c r="AQ63" s="57"/>
      <c r="AR63" s="57"/>
      <c r="AS63" s="56"/>
      <c r="AT63" s="57"/>
      <c r="AU63" s="57"/>
      <c r="AV63" s="57"/>
      <c r="AW63" s="56"/>
      <c r="AX63" s="57"/>
      <c r="AY63" s="57"/>
      <c r="AZ63" s="57"/>
      <c r="BA63" s="56"/>
      <c r="BB63" s="57"/>
      <c r="BC63" s="57"/>
      <c r="BD63" s="57"/>
      <c r="BE63" s="56"/>
      <c r="BF63" s="57"/>
      <c r="BG63" s="57"/>
      <c r="BH63" s="57"/>
      <c r="BI63" s="56"/>
      <c r="BJ63" s="57"/>
      <c r="BK63" s="57"/>
      <c r="BL63" s="57"/>
      <c r="BM63" s="56"/>
      <c r="BN63" s="57"/>
      <c r="BO63" s="57">
        <f t="shared" si="9"/>
        <v>2640</v>
      </c>
      <c r="BP63" s="57">
        <f t="shared" si="10"/>
        <v>2640</v>
      </c>
      <c r="BQ63" s="56">
        <f t="shared" si="11"/>
        <v>100</v>
      </c>
      <c r="BR63" s="56"/>
      <c r="BS63" s="56"/>
      <c r="BT63" s="56"/>
      <c r="BU63" s="56"/>
      <c r="BV63" s="42"/>
      <c r="BW63" s="42"/>
      <c r="BX63" s="42"/>
      <c r="BY63" s="56"/>
      <c r="BZ63" s="59"/>
      <c r="CA63" s="60"/>
      <c r="CB63" s="60"/>
      <c r="CC63" s="56"/>
      <c r="CD63" s="59"/>
      <c r="CE63" s="61">
        <v>2640</v>
      </c>
      <c r="CF63" s="61">
        <v>2640</v>
      </c>
      <c r="CG63" s="56">
        <f t="shared" si="8"/>
        <v>100</v>
      </c>
      <c r="CH63" s="59"/>
      <c r="CI63" s="61"/>
      <c r="CJ63" s="60"/>
      <c r="CK63" s="56"/>
    </row>
    <row r="64" spans="1:89" ht="15.75" customHeight="1" x14ac:dyDescent="0.25">
      <c r="A64" s="29" t="s">
        <v>43</v>
      </c>
      <c r="B64" s="56">
        <f t="shared" si="25"/>
        <v>0</v>
      </c>
      <c r="C64" s="56">
        <f t="shared" si="26"/>
        <v>2400</v>
      </c>
      <c r="D64" s="56">
        <f t="shared" si="27"/>
        <v>2400</v>
      </c>
      <c r="E64" s="56">
        <f t="shared" si="7"/>
        <v>100</v>
      </c>
      <c r="F64" s="13"/>
      <c r="G64" s="13"/>
      <c r="H64" s="13"/>
      <c r="I64" s="56"/>
      <c r="J64" s="42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7"/>
      <c r="AQ64" s="57"/>
      <c r="AR64" s="57"/>
      <c r="AS64" s="56"/>
      <c r="AT64" s="57"/>
      <c r="AU64" s="57"/>
      <c r="AV64" s="57"/>
      <c r="AW64" s="56"/>
      <c r="AX64" s="57"/>
      <c r="AY64" s="57"/>
      <c r="AZ64" s="57"/>
      <c r="BA64" s="56"/>
      <c r="BB64" s="57"/>
      <c r="BC64" s="57"/>
      <c r="BD64" s="57"/>
      <c r="BE64" s="56"/>
      <c r="BF64" s="57"/>
      <c r="BG64" s="57"/>
      <c r="BH64" s="57"/>
      <c r="BI64" s="56"/>
      <c r="BJ64" s="57"/>
      <c r="BK64" s="57"/>
      <c r="BL64" s="57"/>
      <c r="BM64" s="56"/>
      <c r="BN64" s="57"/>
      <c r="BO64" s="57">
        <f t="shared" si="9"/>
        <v>2400</v>
      </c>
      <c r="BP64" s="57">
        <f t="shared" si="10"/>
        <v>2400</v>
      </c>
      <c r="BQ64" s="56">
        <f t="shared" si="11"/>
        <v>100</v>
      </c>
      <c r="BR64" s="56"/>
      <c r="BS64" s="56"/>
      <c r="BT64" s="56"/>
      <c r="BU64" s="56"/>
      <c r="BV64" s="42"/>
      <c r="BW64" s="42"/>
      <c r="BX64" s="42"/>
      <c r="BY64" s="56"/>
      <c r="BZ64" s="59"/>
      <c r="CA64" s="60"/>
      <c r="CB64" s="60"/>
      <c r="CC64" s="56"/>
      <c r="CD64" s="59"/>
      <c r="CE64" s="61">
        <v>2400</v>
      </c>
      <c r="CF64" s="61">
        <v>2400</v>
      </c>
      <c r="CG64" s="56">
        <f t="shared" si="8"/>
        <v>100</v>
      </c>
      <c r="CH64" s="59"/>
      <c r="CI64" s="61"/>
      <c r="CJ64" s="60"/>
      <c r="CK64" s="56"/>
    </row>
    <row r="65" spans="1:89" ht="15.75" customHeight="1" x14ac:dyDescent="0.25">
      <c r="A65" s="29" t="s">
        <v>44</v>
      </c>
      <c r="B65" s="56">
        <f t="shared" si="25"/>
        <v>0</v>
      </c>
      <c r="C65" s="56">
        <f t="shared" si="26"/>
        <v>1920</v>
      </c>
      <c r="D65" s="56">
        <f t="shared" si="27"/>
        <v>1920</v>
      </c>
      <c r="E65" s="56">
        <f t="shared" si="7"/>
        <v>100</v>
      </c>
      <c r="F65" s="13"/>
      <c r="G65" s="13"/>
      <c r="H65" s="13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7"/>
      <c r="AQ65" s="57"/>
      <c r="AR65" s="57"/>
      <c r="AS65" s="56"/>
      <c r="AT65" s="57"/>
      <c r="AU65" s="57"/>
      <c r="AV65" s="57"/>
      <c r="AW65" s="56"/>
      <c r="AX65" s="57"/>
      <c r="AY65" s="57"/>
      <c r="AZ65" s="57"/>
      <c r="BA65" s="56"/>
      <c r="BB65" s="57"/>
      <c r="BC65" s="57"/>
      <c r="BD65" s="57"/>
      <c r="BE65" s="56"/>
      <c r="BF65" s="57"/>
      <c r="BG65" s="57"/>
      <c r="BH65" s="57"/>
      <c r="BI65" s="56"/>
      <c r="BJ65" s="57"/>
      <c r="BK65" s="57"/>
      <c r="BL65" s="57"/>
      <c r="BM65" s="56"/>
      <c r="BN65" s="57"/>
      <c r="BO65" s="57">
        <f t="shared" si="9"/>
        <v>1920</v>
      </c>
      <c r="BP65" s="57">
        <f t="shared" si="10"/>
        <v>1920</v>
      </c>
      <c r="BQ65" s="56">
        <f t="shared" si="11"/>
        <v>100</v>
      </c>
      <c r="BR65" s="56"/>
      <c r="BS65" s="56"/>
      <c r="BT65" s="56"/>
      <c r="BU65" s="56"/>
      <c r="BV65" s="42"/>
      <c r="BW65" s="42"/>
      <c r="BX65" s="42"/>
      <c r="BY65" s="56"/>
      <c r="BZ65" s="59"/>
      <c r="CA65" s="60"/>
      <c r="CB65" s="60"/>
      <c r="CC65" s="56"/>
      <c r="CD65" s="59"/>
      <c r="CE65" s="61">
        <v>1920</v>
      </c>
      <c r="CF65" s="61">
        <v>1920</v>
      </c>
      <c r="CG65" s="56">
        <f t="shared" si="8"/>
        <v>100</v>
      </c>
      <c r="CH65" s="59"/>
      <c r="CI65" s="61"/>
      <c r="CJ65" s="60"/>
      <c r="CK65" s="56"/>
    </row>
    <row r="66" spans="1:89" ht="47.25" x14ac:dyDescent="0.25">
      <c r="A66" s="62" t="s">
        <v>45</v>
      </c>
      <c r="B66" s="63">
        <f>SUM(B67:B83)</f>
        <v>0</v>
      </c>
      <c r="C66" s="63">
        <f>SUM(C67:C83)</f>
        <v>42300</v>
      </c>
      <c r="D66" s="63">
        <f>SUM(D67:D83)</f>
        <v>42300</v>
      </c>
      <c r="E66" s="63">
        <f t="shared" si="7"/>
        <v>100</v>
      </c>
      <c r="F66" s="10">
        <f>SUM(J66+N66)</f>
        <v>0</v>
      </c>
      <c r="G66" s="10">
        <f>SUM(K66+O66)</f>
        <v>0</v>
      </c>
      <c r="H66" s="10">
        <f>SUM(L66+P66)</f>
        <v>0</v>
      </c>
      <c r="I66" s="63">
        <v>0</v>
      </c>
      <c r="J66" s="63">
        <f t="shared" ref="J66:S66" si="28">SUM(J67:J83)</f>
        <v>0</v>
      </c>
      <c r="K66" s="63">
        <f t="shared" si="28"/>
        <v>0</v>
      </c>
      <c r="L66" s="63">
        <f t="shared" si="28"/>
        <v>0</v>
      </c>
      <c r="M66" s="63">
        <f t="shared" si="28"/>
        <v>0</v>
      </c>
      <c r="N66" s="63">
        <f t="shared" si="28"/>
        <v>0</v>
      </c>
      <c r="O66" s="63">
        <f t="shared" si="28"/>
        <v>0</v>
      </c>
      <c r="P66" s="63">
        <f t="shared" si="28"/>
        <v>0</v>
      </c>
      <c r="Q66" s="63">
        <f t="shared" si="28"/>
        <v>0</v>
      </c>
      <c r="R66" s="63">
        <f t="shared" si="28"/>
        <v>0</v>
      </c>
      <c r="S66" s="63">
        <f t="shared" si="28"/>
        <v>0</v>
      </c>
      <c r="T66" s="63">
        <f t="shared" ref="T66:BT66" si="29">SUM(T67:T83)</f>
        <v>0</v>
      </c>
      <c r="U66" s="63">
        <v>0</v>
      </c>
      <c r="V66" s="63">
        <f t="shared" si="29"/>
        <v>0</v>
      </c>
      <c r="W66" s="63">
        <f t="shared" si="29"/>
        <v>0</v>
      </c>
      <c r="X66" s="63">
        <f t="shared" si="29"/>
        <v>0</v>
      </c>
      <c r="Y66" s="63">
        <v>0</v>
      </c>
      <c r="Z66" s="63">
        <f t="shared" si="29"/>
        <v>0</v>
      </c>
      <c r="AA66" s="63">
        <f t="shared" si="29"/>
        <v>0</v>
      </c>
      <c r="AB66" s="63">
        <f t="shared" si="29"/>
        <v>0</v>
      </c>
      <c r="AC66" s="63">
        <v>0</v>
      </c>
      <c r="AD66" s="63">
        <f t="shared" ref="AD66:AN66" si="30">SUM(AD67:AD83)</f>
        <v>0</v>
      </c>
      <c r="AE66" s="63">
        <f t="shared" si="30"/>
        <v>0</v>
      </c>
      <c r="AF66" s="63">
        <f t="shared" si="30"/>
        <v>0</v>
      </c>
      <c r="AG66" s="63">
        <v>0</v>
      </c>
      <c r="AH66" s="63">
        <f t="shared" si="30"/>
        <v>0</v>
      </c>
      <c r="AI66" s="63">
        <f t="shared" si="30"/>
        <v>0</v>
      </c>
      <c r="AJ66" s="63">
        <f t="shared" si="30"/>
        <v>0</v>
      </c>
      <c r="AK66" s="63">
        <v>0</v>
      </c>
      <c r="AL66" s="63">
        <f t="shared" si="30"/>
        <v>0</v>
      </c>
      <c r="AM66" s="63">
        <f t="shared" si="30"/>
        <v>0</v>
      </c>
      <c r="AN66" s="63">
        <f t="shared" si="30"/>
        <v>0</v>
      </c>
      <c r="AO66" s="63">
        <v>0</v>
      </c>
      <c r="AP66" s="52">
        <f t="shared" si="29"/>
        <v>0</v>
      </c>
      <c r="AQ66" s="52">
        <f t="shared" si="29"/>
        <v>0</v>
      </c>
      <c r="AR66" s="52">
        <f t="shared" si="29"/>
        <v>0</v>
      </c>
      <c r="AS66" s="63">
        <v>0</v>
      </c>
      <c r="AT66" s="52">
        <f t="shared" si="29"/>
        <v>0</v>
      </c>
      <c r="AU66" s="52">
        <f t="shared" si="29"/>
        <v>0</v>
      </c>
      <c r="AV66" s="52">
        <f t="shared" si="29"/>
        <v>0</v>
      </c>
      <c r="AW66" s="63">
        <v>0</v>
      </c>
      <c r="AX66" s="52">
        <f t="shared" si="29"/>
        <v>0</v>
      </c>
      <c r="AY66" s="52">
        <f t="shared" si="29"/>
        <v>0</v>
      </c>
      <c r="AZ66" s="52">
        <f t="shared" si="29"/>
        <v>0</v>
      </c>
      <c r="BA66" s="63">
        <v>0</v>
      </c>
      <c r="BB66" s="52">
        <f t="shared" si="29"/>
        <v>0</v>
      </c>
      <c r="BC66" s="52">
        <f t="shared" si="29"/>
        <v>0</v>
      </c>
      <c r="BD66" s="52">
        <f t="shared" si="29"/>
        <v>0</v>
      </c>
      <c r="BE66" s="63">
        <v>0</v>
      </c>
      <c r="BF66" s="52">
        <f t="shared" si="29"/>
        <v>0</v>
      </c>
      <c r="BG66" s="52">
        <f t="shared" si="29"/>
        <v>0</v>
      </c>
      <c r="BH66" s="52">
        <f t="shared" si="29"/>
        <v>0</v>
      </c>
      <c r="BI66" s="63">
        <v>0</v>
      </c>
      <c r="BJ66" s="52">
        <f t="shared" si="29"/>
        <v>0</v>
      </c>
      <c r="BK66" s="52">
        <f t="shared" si="29"/>
        <v>0</v>
      </c>
      <c r="BL66" s="52">
        <f t="shared" si="29"/>
        <v>0</v>
      </c>
      <c r="BM66" s="63">
        <v>0</v>
      </c>
      <c r="BN66" s="52">
        <f t="shared" si="29"/>
        <v>0</v>
      </c>
      <c r="BO66" s="52">
        <f t="shared" si="29"/>
        <v>42300</v>
      </c>
      <c r="BP66" s="52">
        <f t="shared" si="29"/>
        <v>42300</v>
      </c>
      <c r="BQ66" s="63">
        <f t="shared" si="11"/>
        <v>100</v>
      </c>
      <c r="BR66" s="63">
        <f t="shared" si="29"/>
        <v>0</v>
      </c>
      <c r="BS66" s="63">
        <f t="shared" si="29"/>
        <v>0</v>
      </c>
      <c r="BT66" s="63">
        <f t="shared" si="29"/>
        <v>0</v>
      </c>
      <c r="BU66" s="63">
        <v>0</v>
      </c>
      <c r="BV66" s="52">
        <f>SUM(BV67:BV83)</f>
        <v>0</v>
      </c>
      <c r="BW66" s="52">
        <f>SUM(BW67:BW83)</f>
        <v>0</v>
      </c>
      <c r="BX66" s="52">
        <f>SUM(BX67:BX83)</f>
        <v>0</v>
      </c>
      <c r="BY66" s="63">
        <v>0</v>
      </c>
      <c r="BZ66" s="52">
        <f>SUM(BZ67:BZ83)</f>
        <v>0</v>
      </c>
      <c r="CA66" s="52">
        <f>SUM(CA67:CA83)</f>
        <v>0</v>
      </c>
      <c r="CB66" s="52">
        <f>SUM(CB67:CB83)</f>
        <v>0</v>
      </c>
      <c r="CC66" s="63">
        <v>0</v>
      </c>
      <c r="CD66" s="52">
        <f>SUM(CD67:CD83)</f>
        <v>0</v>
      </c>
      <c r="CE66" s="53">
        <f>SUM(CE67:CE83)</f>
        <v>42300</v>
      </c>
      <c r="CF66" s="53">
        <f>SUM(CF67:CF83)</f>
        <v>42300</v>
      </c>
      <c r="CG66" s="63">
        <f t="shared" si="8"/>
        <v>100</v>
      </c>
      <c r="CH66" s="52">
        <f>SUM(CH67:CH83)</f>
        <v>0</v>
      </c>
      <c r="CI66" s="53">
        <f>SUM(CI67:CI83)</f>
        <v>0</v>
      </c>
      <c r="CJ66" s="52">
        <f>SUM(CJ67:CJ83)</f>
        <v>0</v>
      </c>
      <c r="CK66" s="52">
        <f>SUM(CK67:CK71)</f>
        <v>0</v>
      </c>
    </row>
    <row r="67" spans="1:89" ht="15.75" customHeight="1" x14ac:dyDescent="0.25">
      <c r="A67" s="29" t="s">
        <v>46</v>
      </c>
      <c r="B67" s="56">
        <f t="shared" ref="B67:B83" si="31">SUM(F67+R67+AD67+BN67)</f>
        <v>0</v>
      </c>
      <c r="C67" s="56">
        <f t="shared" ref="C67:C83" si="32">S67+AE67+K67+O67+BO67</f>
        <v>2280</v>
      </c>
      <c r="D67" s="56">
        <f t="shared" ref="D67:D83" si="33">T67+AF67+L67+P67+BP67</f>
        <v>2280</v>
      </c>
      <c r="E67" s="56">
        <f t="shared" si="7"/>
        <v>100</v>
      </c>
      <c r="F67" s="13"/>
      <c r="G67" s="13"/>
      <c r="H67" s="13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7"/>
      <c r="AQ67" s="57"/>
      <c r="AR67" s="57"/>
      <c r="AS67" s="56"/>
      <c r="AT67" s="57"/>
      <c r="AU67" s="57"/>
      <c r="AV67" s="57"/>
      <c r="AW67" s="56"/>
      <c r="AX67" s="57"/>
      <c r="AY67" s="57"/>
      <c r="AZ67" s="57"/>
      <c r="BA67" s="56"/>
      <c r="BB67" s="57"/>
      <c r="BC67" s="57"/>
      <c r="BD67" s="57"/>
      <c r="BE67" s="56"/>
      <c r="BF67" s="57"/>
      <c r="BG67" s="57"/>
      <c r="BH67" s="57"/>
      <c r="BI67" s="56"/>
      <c r="BJ67" s="57"/>
      <c r="BK67" s="57"/>
      <c r="BL67" s="57"/>
      <c r="BM67" s="56"/>
      <c r="BN67" s="57"/>
      <c r="BO67" s="57">
        <f t="shared" si="9"/>
        <v>2280</v>
      </c>
      <c r="BP67" s="57">
        <f t="shared" si="10"/>
        <v>2280</v>
      </c>
      <c r="BQ67" s="56">
        <f t="shared" si="11"/>
        <v>100</v>
      </c>
      <c r="BR67" s="56"/>
      <c r="BS67" s="56"/>
      <c r="BT67" s="56"/>
      <c r="BU67" s="56"/>
      <c r="BV67" s="42"/>
      <c r="BW67" s="42"/>
      <c r="BX67" s="42"/>
      <c r="BY67" s="56"/>
      <c r="BZ67" s="59"/>
      <c r="CA67" s="60"/>
      <c r="CB67" s="60"/>
      <c r="CC67" s="56"/>
      <c r="CD67" s="59"/>
      <c r="CE67" s="61">
        <v>2280</v>
      </c>
      <c r="CF67" s="61">
        <v>2280</v>
      </c>
      <c r="CG67" s="56">
        <f t="shared" si="8"/>
        <v>100</v>
      </c>
      <c r="CH67" s="59"/>
      <c r="CI67" s="61"/>
      <c r="CJ67" s="60"/>
      <c r="CK67" s="56"/>
    </row>
    <row r="68" spans="1:89" ht="15.75" customHeight="1" x14ac:dyDescent="0.25">
      <c r="A68" s="29" t="s">
        <v>47</v>
      </c>
      <c r="B68" s="56">
        <f t="shared" si="31"/>
        <v>0</v>
      </c>
      <c r="C68" s="56">
        <f t="shared" si="32"/>
        <v>2400</v>
      </c>
      <c r="D68" s="56">
        <f t="shared" si="33"/>
        <v>2400</v>
      </c>
      <c r="E68" s="56">
        <f t="shared" si="7"/>
        <v>100</v>
      </c>
      <c r="F68" s="13"/>
      <c r="G68" s="13"/>
      <c r="H68" s="13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7"/>
      <c r="AQ68" s="57"/>
      <c r="AR68" s="57"/>
      <c r="AS68" s="56"/>
      <c r="AT68" s="57"/>
      <c r="AU68" s="57"/>
      <c r="AV68" s="57"/>
      <c r="AW68" s="56"/>
      <c r="AX68" s="57"/>
      <c r="AY68" s="57"/>
      <c r="AZ68" s="57"/>
      <c r="BA68" s="56"/>
      <c r="BB68" s="57"/>
      <c r="BC68" s="57"/>
      <c r="BD68" s="57"/>
      <c r="BE68" s="56"/>
      <c r="BF68" s="57"/>
      <c r="BG68" s="57"/>
      <c r="BH68" s="57"/>
      <c r="BI68" s="56"/>
      <c r="BJ68" s="57"/>
      <c r="BK68" s="57"/>
      <c r="BL68" s="57"/>
      <c r="BM68" s="56"/>
      <c r="BN68" s="57"/>
      <c r="BO68" s="57">
        <f t="shared" si="9"/>
        <v>2400</v>
      </c>
      <c r="BP68" s="57">
        <f t="shared" si="10"/>
        <v>2400</v>
      </c>
      <c r="BQ68" s="56">
        <f t="shared" si="11"/>
        <v>100</v>
      </c>
      <c r="BR68" s="56"/>
      <c r="BS68" s="56"/>
      <c r="BT68" s="56"/>
      <c r="BU68" s="56"/>
      <c r="BV68" s="42"/>
      <c r="BW68" s="42"/>
      <c r="BX68" s="42"/>
      <c r="BY68" s="56"/>
      <c r="BZ68" s="59"/>
      <c r="CA68" s="60"/>
      <c r="CB68" s="60"/>
      <c r="CC68" s="56"/>
      <c r="CD68" s="59"/>
      <c r="CE68" s="61">
        <v>2400</v>
      </c>
      <c r="CF68" s="61">
        <v>2400</v>
      </c>
      <c r="CG68" s="56">
        <f t="shared" si="8"/>
        <v>100</v>
      </c>
      <c r="CH68" s="59"/>
      <c r="CI68" s="61"/>
      <c r="CJ68" s="60"/>
      <c r="CK68" s="56"/>
    </row>
    <row r="69" spans="1:89" ht="15.75" customHeight="1" x14ac:dyDescent="0.25">
      <c r="A69" s="29" t="s">
        <v>48</v>
      </c>
      <c r="B69" s="56">
        <f t="shared" si="31"/>
        <v>0</v>
      </c>
      <c r="C69" s="56">
        <f t="shared" si="32"/>
        <v>2400</v>
      </c>
      <c r="D69" s="56">
        <f t="shared" si="33"/>
        <v>2400</v>
      </c>
      <c r="E69" s="56">
        <f t="shared" si="7"/>
        <v>100</v>
      </c>
      <c r="F69" s="13"/>
      <c r="G69" s="13"/>
      <c r="H69" s="13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7"/>
      <c r="AQ69" s="57"/>
      <c r="AR69" s="57"/>
      <c r="AS69" s="56"/>
      <c r="AT69" s="57"/>
      <c r="AU69" s="57"/>
      <c r="AV69" s="57"/>
      <c r="AW69" s="56"/>
      <c r="AX69" s="57"/>
      <c r="AY69" s="57"/>
      <c r="AZ69" s="57"/>
      <c r="BA69" s="56"/>
      <c r="BB69" s="57"/>
      <c r="BC69" s="57"/>
      <c r="BD69" s="57"/>
      <c r="BE69" s="56"/>
      <c r="BF69" s="57"/>
      <c r="BG69" s="57"/>
      <c r="BH69" s="57"/>
      <c r="BI69" s="56"/>
      <c r="BJ69" s="57"/>
      <c r="BK69" s="57"/>
      <c r="BL69" s="57"/>
      <c r="BM69" s="56"/>
      <c r="BN69" s="57"/>
      <c r="BO69" s="57">
        <f t="shared" si="9"/>
        <v>2400</v>
      </c>
      <c r="BP69" s="57">
        <f t="shared" si="10"/>
        <v>2400</v>
      </c>
      <c r="BQ69" s="56">
        <f t="shared" si="11"/>
        <v>100</v>
      </c>
      <c r="BR69" s="56"/>
      <c r="BS69" s="56"/>
      <c r="BT69" s="56"/>
      <c r="BU69" s="56"/>
      <c r="BV69" s="42"/>
      <c r="BW69" s="42"/>
      <c r="BX69" s="42"/>
      <c r="BY69" s="56"/>
      <c r="BZ69" s="59"/>
      <c r="CA69" s="60"/>
      <c r="CB69" s="60"/>
      <c r="CC69" s="56"/>
      <c r="CD69" s="59"/>
      <c r="CE69" s="61">
        <v>2400</v>
      </c>
      <c r="CF69" s="61">
        <v>2400</v>
      </c>
      <c r="CG69" s="56">
        <f t="shared" si="8"/>
        <v>100</v>
      </c>
      <c r="CH69" s="59"/>
      <c r="CI69" s="61"/>
      <c r="CJ69" s="60"/>
      <c r="CK69" s="56"/>
    </row>
    <row r="70" spans="1:89" ht="15.75" customHeight="1" x14ac:dyDescent="0.25">
      <c r="A70" s="29" t="s">
        <v>49</v>
      </c>
      <c r="B70" s="56">
        <f t="shared" si="31"/>
        <v>0</v>
      </c>
      <c r="C70" s="56">
        <f t="shared" si="32"/>
        <v>2640</v>
      </c>
      <c r="D70" s="56">
        <f t="shared" si="33"/>
        <v>2640</v>
      </c>
      <c r="E70" s="56">
        <f t="shared" si="7"/>
        <v>100</v>
      </c>
      <c r="F70" s="13"/>
      <c r="G70" s="13"/>
      <c r="H70" s="13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7"/>
      <c r="AQ70" s="57"/>
      <c r="AR70" s="57"/>
      <c r="AS70" s="56"/>
      <c r="AT70" s="57"/>
      <c r="AU70" s="57"/>
      <c r="AV70" s="57"/>
      <c r="AW70" s="56"/>
      <c r="AX70" s="57"/>
      <c r="AY70" s="57"/>
      <c r="AZ70" s="57"/>
      <c r="BA70" s="56"/>
      <c r="BB70" s="57"/>
      <c r="BC70" s="57"/>
      <c r="BD70" s="57"/>
      <c r="BE70" s="56"/>
      <c r="BF70" s="57"/>
      <c r="BG70" s="57"/>
      <c r="BH70" s="57"/>
      <c r="BI70" s="56"/>
      <c r="BJ70" s="57"/>
      <c r="BK70" s="57"/>
      <c r="BL70" s="57"/>
      <c r="BM70" s="56"/>
      <c r="BN70" s="57"/>
      <c r="BO70" s="57">
        <f t="shared" si="9"/>
        <v>2640</v>
      </c>
      <c r="BP70" s="57">
        <f t="shared" si="10"/>
        <v>2640</v>
      </c>
      <c r="BQ70" s="56">
        <f t="shared" si="11"/>
        <v>100</v>
      </c>
      <c r="BR70" s="56"/>
      <c r="BS70" s="56"/>
      <c r="BT70" s="56"/>
      <c r="BU70" s="56"/>
      <c r="BV70" s="42"/>
      <c r="BW70" s="42"/>
      <c r="BX70" s="42"/>
      <c r="BY70" s="56"/>
      <c r="BZ70" s="59"/>
      <c r="CA70" s="60"/>
      <c r="CB70" s="60"/>
      <c r="CC70" s="56"/>
      <c r="CD70" s="59"/>
      <c r="CE70" s="61">
        <v>2640</v>
      </c>
      <c r="CF70" s="61">
        <v>2640</v>
      </c>
      <c r="CG70" s="56">
        <f t="shared" si="8"/>
        <v>100</v>
      </c>
      <c r="CH70" s="59"/>
      <c r="CI70" s="61"/>
      <c r="CJ70" s="60"/>
      <c r="CK70" s="56"/>
    </row>
    <row r="71" spans="1:89" ht="15.75" customHeight="1" x14ac:dyDescent="0.25">
      <c r="A71" s="29" t="s">
        <v>50</v>
      </c>
      <c r="B71" s="56">
        <f t="shared" si="31"/>
        <v>0</v>
      </c>
      <c r="C71" s="56">
        <f t="shared" si="32"/>
        <v>2160</v>
      </c>
      <c r="D71" s="56">
        <f t="shared" si="33"/>
        <v>2160</v>
      </c>
      <c r="E71" s="56">
        <f t="shared" si="7"/>
        <v>100</v>
      </c>
      <c r="F71" s="13"/>
      <c r="G71" s="13"/>
      <c r="H71" s="13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7"/>
      <c r="AQ71" s="57"/>
      <c r="AR71" s="57"/>
      <c r="AS71" s="56"/>
      <c r="AT71" s="57"/>
      <c r="AU71" s="57"/>
      <c r="AV71" s="57"/>
      <c r="AW71" s="56"/>
      <c r="AX71" s="57"/>
      <c r="AY71" s="57"/>
      <c r="AZ71" s="57"/>
      <c r="BA71" s="56"/>
      <c r="BB71" s="57"/>
      <c r="BC71" s="57"/>
      <c r="BD71" s="57"/>
      <c r="BE71" s="56"/>
      <c r="BF71" s="57"/>
      <c r="BG71" s="57"/>
      <c r="BH71" s="57"/>
      <c r="BI71" s="56"/>
      <c r="BJ71" s="57"/>
      <c r="BK71" s="57"/>
      <c r="BL71" s="57"/>
      <c r="BM71" s="56"/>
      <c r="BN71" s="57"/>
      <c r="BO71" s="57">
        <f t="shared" si="9"/>
        <v>2160</v>
      </c>
      <c r="BP71" s="57">
        <f t="shared" si="10"/>
        <v>2160</v>
      </c>
      <c r="BQ71" s="56">
        <f t="shared" si="11"/>
        <v>100</v>
      </c>
      <c r="BR71" s="56"/>
      <c r="BS71" s="56"/>
      <c r="BT71" s="56"/>
      <c r="BU71" s="56"/>
      <c r="BV71" s="42"/>
      <c r="BW71" s="42"/>
      <c r="BX71" s="42"/>
      <c r="BY71" s="56"/>
      <c r="BZ71" s="59"/>
      <c r="CA71" s="60"/>
      <c r="CB71" s="60"/>
      <c r="CC71" s="56"/>
      <c r="CD71" s="59"/>
      <c r="CE71" s="61">
        <v>2160</v>
      </c>
      <c r="CF71" s="61">
        <v>2160</v>
      </c>
      <c r="CG71" s="56">
        <f t="shared" si="8"/>
        <v>100</v>
      </c>
      <c r="CH71" s="59"/>
      <c r="CI71" s="61"/>
      <c r="CJ71" s="60"/>
      <c r="CK71" s="56"/>
    </row>
    <row r="72" spans="1:89" ht="15.75" customHeight="1" x14ac:dyDescent="0.25">
      <c r="A72" s="29" t="s">
        <v>51</v>
      </c>
      <c r="B72" s="56">
        <f t="shared" si="31"/>
        <v>0</v>
      </c>
      <c r="C72" s="56">
        <f t="shared" si="32"/>
        <v>2640</v>
      </c>
      <c r="D72" s="56">
        <f t="shared" si="33"/>
        <v>2640</v>
      </c>
      <c r="E72" s="56">
        <f t="shared" si="7"/>
        <v>100</v>
      </c>
      <c r="F72" s="13"/>
      <c r="G72" s="13"/>
      <c r="H72" s="13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7"/>
      <c r="AQ72" s="57"/>
      <c r="AR72" s="57"/>
      <c r="AS72" s="56"/>
      <c r="AT72" s="57"/>
      <c r="AU72" s="57"/>
      <c r="AV72" s="57"/>
      <c r="AW72" s="56"/>
      <c r="AX72" s="57"/>
      <c r="AY72" s="57"/>
      <c r="AZ72" s="57"/>
      <c r="BA72" s="56"/>
      <c r="BB72" s="57"/>
      <c r="BC72" s="57"/>
      <c r="BD72" s="57"/>
      <c r="BE72" s="56"/>
      <c r="BF72" s="57"/>
      <c r="BG72" s="57"/>
      <c r="BH72" s="57"/>
      <c r="BI72" s="56"/>
      <c r="BJ72" s="57"/>
      <c r="BK72" s="57"/>
      <c r="BL72" s="57"/>
      <c r="BM72" s="56"/>
      <c r="BN72" s="57"/>
      <c r="BO72" s="57">
        <f t="shared" si="9"/>
        <v>2640</v>
      </c>
      <c r="BP72" s="57">
        <f t="shared" si="10"/>
        <v>2640</v>
      </c>
      <c r="BQ72" s="56">
        <f t="shared" si="11"/>
        <v>100</v>
      </c>
      <c r="BR72" s="56"/>
      <c r="BS72" s="56"/>
      <c r="BT72" s="56"/>
      <c r="BU72" s="56"/>
      <c r="BV72" s="42"/>
      <c r="BW72" s="42"/>
      <c r="BX72" s="42"/>
      <c r="BY72" s="56"/>
      <c r="BZ72" s="59"/>
      <c r="CA72" s="60"/>
      <c r="CB72" s="60"/>
      <c r="CC72" s="56"/>
      <c r="CD72" s="59"/>
      <c r="CE72" s="61">
        <v>2640</v>
      </c>
      <c r="CF72" s="61">
        <v>2640</v>
      </c>
      <c r="CG72" s="56">
        <f t="shared" si="8"/>
        <v>100</v>
      </c>
      <c r="CH72" s="59"/>
      <c r="CI72" s="61"/>
      <c r="CJ72" s="60"/>
      <c r="CK72" s="56"/>
    </row>
    <row r="73" spans="1:89" ht="15.75" customHeight="1" x14ac:dyDescent="0.25">
      <c r="A73" s="29" t="s">
        <v>52</v>
      </c>
      <c r="B73" s="56">
        <f t="shared" si="31"/>
        <v>0</v>
      </c>
      <c r="C73" s="56">
        <f t="shared" si="32"/>
        <v>2640</v>
      </c>
      <c r="D73" s="56">
        <f t="shared" si="33"/>
        <v>2640</v>
      </c>
      <c r="E73" s="56">
        <f t="shared" si="7"/>
        <v>100</v>
      </c>
      <c r="F73" s="13"/>
      <c r="G73" s="13"/>
      <c r="H73" s="13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7"/>
      <c r="AQ73" s="57"/>
      <c r="AR73" s="57"/>
      <c r="AS73" s="56"/>
      <c r="AT73" s="57"/>
      <c r="AU73" s="57"/>
      <c r="AV73" s="57"/>
      <c r="AW73" s="56"/>
      <c r="AX73" s="57"/>
      <c r="AY73" s="57"/>
      <c r="AZ73" s="57"/>
      <c r="BA73" s="56"/>
      <c r="BB73" s="57"/>
      <c r="BC73" s="57"/>
      <c r="BD73" s="57"/>
      <c r="BE73" s="56"/>
      <c r="BF73" s="57"/>
      <c r="BG73" s="57"/>
      <c r="BH73" s="57"/>
      <c r="BI73" s="56"/>
      <c r="BJ73" s="57"/>
      <c r="BK73" s="57"/>
      <c r="BL73" s="57"/>
      <c r="BM73" s="56"/>
      <c r="BN73" s="57"/>
      <c r="BO73" s="57">
        <f t="shared" si="9"/>
        <v>2640</v>
      </c>
      <c r="BP73" s="57">
        <f t="shared" si="10"/>
        <v>2640</v>
      </c>
      <c r="BQ73" s="56">
        <f t="shared" si="11"/>
        <v>100</v>
      </c>
      <c r="BR73" s="56"/>
      <c r="BS73" s="56"/>
      <c r="BT73" s="56"/>
      <c r="BU73" s="56"/>
      <c r="BV73" s="42"/>
      <c r="BW73" s="42"/>
      <c r="BX73" s="42"/>
      <c r="BY73" s="56"/>
      <c r="BZ73" s="59"/>
      <c r="CA73" s="60"/>
      <c r="CB73" s="60"/>
      <c r="CC73" s="56"/>
      <c r="CD73" s="59"/>
      <c r="CE73" s="61">
        <v>2640</v>
      </c>
      <c r="CF73" s="61">
        <v>2640</v>
      </c>
      <c r="CG73" s="56">
        <f t="shared" si="8"/>
        <v>100</v>
      </c>
      <c r="CH73" s="59"/>
      <c r="CI73" s="61"/>
      <c r="CJ73" s="60"/>
      <c r="CK73" s="56"/>
    </row>
    <row r="74" spans="1:89" ht="15.75" customHeight="1" x14ac:dyDescent="0.25">
      <c r="A74" s="29" t="s">
        <v>53</v>
      </c>
      <c r="B74" s="56">
        <f t="shared" si="31"/>
        <v>0</v>
      </c>
      <c r="C74" s="56">
        <f t="shared" si="32"/>
        <v>2160</v>
      </c>
      <c r="D74" s="56">
        <f t="shared" si="33"/>
        <v>2160</v>
      </c>
      <c r="E74" s="56">
        <f t="shared" si="7"/>
        <v>100</v>
      </c>
      <c r="F74" s="13"/>
      <c r="G74" s="13"/>
      <c r="H74" s="13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7"/>
      <c r="AQ74" s="57"/>
      <c r="AR74" s="57"/>
      <c r="AS74" s="56"/>
      <c r="AT74" s="57"/>
      <c r="AU74" s="57"/>
      <c r="AV74" s="57"/>
      <c r="AW74" s="56"/>
      <c r="AX74" s="57"/>
      <c r="AY74" s="57"/>
      <c r="AZ74" s="57"/>
      <c r="BA74" s="56"/>
      <c r="BB74" s="57"/>
      <c r="BC74" s="57"/>
      <c r="BD74" s="57"/>
      <c r="BE74" s="56"/>
      <c r="BF74" s="57"/>
      <c r="BG74" s="57"/>
      <c r="BH74" s="57"/>
      <c r="BI74" s="56"/>
      <c r="BJ74" s="57"/>
      <c r="BK74" s="57"/>
      <c r="BL74" s="57"/>
      <c r="BM74" s="56"/>
      <c r="BN74" s="57"/>
      <c r="BO74" s="57">
        <f t="shared" si="9"/>
        <v>2160</v>
      </c>
      <c r="BP74" s="57">
        <f t="shared" si="10"/>
        <v>2160</v>
      </c>
      <c r="BQ74" s="56">
        <f t="shared" si="11"/>
        <v>100</v>
      </c>
      <c r="BR74" s="56"/>
      <c r="BS74" s="56"/>
      <c r="BT74" s="56"/>
      <c r="BU74" s="56"/>
      <c r="BV74" s="42"/>
      <c r="BW74" s="42"/>
      <c r="BX74" s="42"/>
      <c r="BY74" s="56"/>
      <c r="BZ74" s="59"/>
      <c r="CA74" s="60"/>
      <c r="CB74" s="60"/>
      <c r="CC74" s="56"/>
      <c r="CD74" s="59"/>
      <c r="CE74" s="61">
        <v>2160</v>
      </c>
      <c r="CF74" s="61">
        <v>2160</v>
      </c>
      <c r="CG74" s="56">
        <f t="shared" si="8"/>
        <v>100</v>
      </c>
      <c r="CH74" s="59"/>
      <c r="CI74" s="61"/>
      <c r="CJ74" s="60"/>
      <c r="CK74" s="56"/>
    </row>
    <row r="75" spans="1:89" ht="15.75" customHeight="1" x14ac:dyDescent="0.25">
      <c r="A75" s="29" t="s">
        <v>54</v>
      </c>
      <c r="B75" s="56">
        <f t="shared" si="31"/>
        <v>0</v>
      </c>
      <c r="C75" s="56">
        <f t="shared" si="32"/>
        <v>2160</v>
      </c>
      <c r="D75" s="56">
        <f t="shared" si="33"/>
        <v>2160</v>
      </c>
      <c r="E75" s="56">
        <f t="shared" si="7"/>
        <v>100</v>
      </c>
      <c r="F75" s="13"/>
      <c r="G75" s="13"/>
      <c r="H75" s="13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7"/>
      <c r="AQ75" s="57"/>
      <c r="AR75" s="57"/>
      <c r="AS75" s="56"/>
      <c r="AT75" s="57"/>
      <c r="AU75" s="57"/>
      <c r="AV75" s="57"/>
      <c r="AW75" s="56"/>
      <c r="AX75" s="57"/>
      <c r="AY75" s="57"/>
      <c r="AZ75" s="57"/>
      <c r="BA75" s="56"/>
      <c r="BB75" s="57"/>
      <c r="BC75" s="57"/>
      <c r="BD75" s="57"/>
      <c r="BE75" s="56"/>
      <c r="BF75" s="57"/>
      <c r="BG75" s="57"/>
      <c r="BH75" s="57"/>
      <c r="BI75" s="56"/>
      <c r="BJ75" s="57"/>
      <c r="BK75" s="57"/>
      <c r="BL75" s="57"/>
      <c r="BM75" s="56"/>
      <c r="BN75" s="57"/>
      <c r="BO75" s="57">
        <f t="shared" si="9"/>
        <v>2160</v>
      </c>
      <c r="BP75" s="57">
        <f t="shared" si="10"/>
        <v>2160</v>
      </c>
      <c r="BQ75" s="56">
        <f t="shared" si="11"/>
        <v>100</v>
      </c>
      <c r="BR75" s="56"/>
      <c r="BS75" s="56"/>
      <c r="BT75" s="56"/>
      <c r="BU75" s="56"/>
      <c r="BV75" s="42"/>
      <c r="BW75" s="42"/>
      <c r="BX75" s="42"/>
      <c r="BY75" s="56"/>
      <c r="BZ75" s="59"/>
      <c r="CA75" s="60"/>
      <c r="CB75" s="60"/>
      <c r="CC75" s="56"/>
      <c r="CD75" s="59"/>
      <c r="CE75" s="61">
        <v>2160</v>
      </c>
      <c r="CF75" s="61">
        <v>2160</v>
      </c>
      <c r="CG75" s="56">
        <f t="shared" si="8"/>
        <v>100</v>
      </c>
      <c r="CH75" s="59"/>
      <c r="CI75" s="61"/>
      <c r="CJ75" s="60"/>
      <c r="CK75" s="56"/>
    </row>
    <row r="76" spans="1:89" ht="15.75" customHeight="1" x14ac:dyDescent="0.25">
      <c r="A76" s="29" t="s">
        <v>55</v>
      </c>
      <c r="B76" s="56">
        <f t="shared" si="31"/>
        <v>0</v>
      </c>
      <c r="C76" s="56">
        <f t="shared" si="32"/>
        <v>2640</v>
      </c>
      <c r="D76" s="56">
        <f t="shared" si="33"/>
        <v>2640</v>
      </c>
      <c r="E76" s="56">
        <f t="shared" si="7"/>
        <v>100</v>
      </c>
      <c r="F76" s="13"/>
      <c r="G76" s="13"/>
      <c r="H76" s="13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7"/>
      <c r="AQ76" s="57"/>
      <c r="AR76" s="57"/>
      <c r="AS76" s="56"/>
      <c r="AT76" s="57"/>
      <c r="AU76" s="57"/>
      <c r="AV76" s="57"/>
      <c r="AW76" s="56"/>
      <c r="AX76" s="57"/>
      <c r="AY76" s="57"/>
      <c r="AZ76" s="57"/>
      <c r="BA76" s="56"/>
      <c r="BB76" s="57"/>
      <c r="BC76" s="57"/>
      <c r="BD76" s="57"/>
      <c r="BE76" s="56"/>
      <c r="BF76" s="57"/>
      <c r="BG76" s="57"/>
      <c r="BH76" s="57"/>
      <c r="BI76" s="56"/>
      <c r="BJ76" s="57"/>
      <c r="BK76" s="57"/>
      <c r="BL76" s="57"/>
      <c r="BM76" s="56"/>
      <c r="BN76" s="57"/>
      <c r="BO76" s="57">
        <f t="shared" si="9"/>
        <v>2640</v>
      </c>
      <c r="BP76" s="57">
        <f t="shared" si="10"/>
        <v>2640</v>
      </c>
      <c r="BQ76" s="56">
        <f t="shared" si="11"/>
        <v>100</v>
      </c>
      <c r="BR76" s="56"/>
      <c r="BS76" s="56"/>
      <c r="BT76" s="56"/>
      <c r="BU76" s="56"/>
      <c r="BV76" s="42"/>
      <c r="BW76" s="42"/>
      <c r="BX76" s="42"/>
      <c r="BY76" s="56"/>
      <c r="BZ76" s="59"/>
      <c r="CA76" s="60"/>
      <c r="CB76" s="60"/>
      <c r="CC76" s="56"/>
      <c r="CD76" s="59"/>
      <c r="CE76" s="61">
        <v>2640</v>
      </c>
      <c r="CF76" s="61">
        <v>2640</v>
      </c>
      <c r="CG76" s="56">
        <f t="shared" si="8"/>
        <v>100</v>
      </c>
      <c r="CH76" s="59"/>
      <c r="CI76" s="61"/>
      <c r="CJ76" s="60"/>
      <c r="CK76" s="56"/>
    </row>
    <row r="77" spans="1:89" ht="15.75" customHeight="1" x14ac:dyDescent="0.25">
      <c r="A77" s="29" t="s">
        <v>56</v>
      </c>
      <c r="B77" s="56">
        <f t="shared" si="31"/>
        <v>0</v>
      </c>
      <c r="C77" s="56">
        <f t="shared" si="32"/>
        <v>3480</v>
      </c>
      <c r="D77" s="56">
        <f t="shared" si="33"/>
        <v>3480</v>
      </c>
      <c r="E77" s="56">
        <f t="shared" ref="E77:E140" si="34">SUM(D77/C77*100)</f>
        <v>100</v>
      </c>
      <c r="F77" s="13"/>
      <c r="G77" s="13"/>
      <c r="H77" s="13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7"/>
      <c r="AQ77" s="57"/>
      <c r="AR77" s="57"/>
      <c r="AS77" s="56"/>
      <c r="AT77" s="57"/>
      <c r="AU77" s="57"/>
      <c r="AV77" s="57"/>
      <c r="AW77" s="56"/>
      <c r="AX77" s="57"/>
      <c r="AY77" s="57"/>
      <c r="AZ77" s="57"/>
      <c r="BA77" s="56"/>
      <c r="BB77" s="57"/>
      <c r="BC77" s="57"/>
      <c r="BD77" s="57"/>
      <c r="BE77" s="56"/>
      <c r="BF77" s="57"/>
      <c r="BG77" s="57"/>
      <c r="BH77" s="57"/>
      <c r="BI77" s="56"/>
      <c r="BJ77" s="57"/>
      <c r="BK77" s="57"/>
      <c r="BL77" s="57"/>
      <c r="BM77" s="56"/>
      <c r="BN77" s="57"/>
      <c r="BO77" s="57">
        <f t="shared" si="9"/>
        <v>3480</v>
      </c>
      <c r="BP77" s="57">
        <f t="shared" si="10"/>
        <v>3480</v>
      </c>
      <c r="BQ77" s="56">
        <f t="shared" ref="BQ77:BQ140" si="35">SUM(BP77/BO77*100)</f>
        <v>100</v>
      </c>
      <c r="BR77" s="56"/>
      <c r="BS77" s="56"/>
      <c r="BT77" s="56"/>
      <c r="BU77" s="56"/>
      <c r="BV77" s="42"/>
      <c r="BW77" s="42"/>
      <c r="BX77" s="42"/>
      <c r="BY77" s="56"/>
      <c r="BZ77" s="59"/>
      <c r="CA77" s="60"/>
      <c r="CB77" s="60"/>
      <c r="CC77" s="56"/>
      <c r="CD77" s="59"/>
      <c r="CE77" s="61">
        <v>3480</v>
      </c>
      <c r="CF77" s="61">
        <v>3480</v>
      </c>
      <c r="CG77" s="56">
        <f t="shared" ref="CG77:CG140" si="36">SUM(CF77/CE77*100)</f>
        <v>100</v>
      </c>
      <c r="CH77" s="59"/>
      <c r="CI77" s="61"/>
      <c r="CJ77" s="60"/>
      <c r="CK77" s="56"/>
    </row>
    <row r="78" spans="1:89" ht="15.75" customHeight="1" x14ac:dyDescent="0.25">
      <c r="A78" s="29" t="s">
        <v>57</v>
      </c>
      <c r="B78" s="56">
        <f t="shared" si="31"/>
        <v>0</v>
      </c>
      <c r="C78" s="56">
        <f t="shared" si="32"/>
        <v>2040</v>
      </c>
      <c r="D78" s="56">
        <f t="shared" si="33"/>
        <v>2040</v>
      </c>
      <c r="E78" s="56">
        <f t="shared" si="34"/>
        <v>100</v>
      </c>
      <c r="F78" s="13"/>
      <c r="G78" s="13"/>
      <c r="H78" s="13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7"/>
      <c r="AQ78" s="57"/>
      <c r="AR78" s="57"/>
      <c r="AS78" s="56"/>
      <c r="AT78" s="57"/>
      <c r="AU78" s="57"/>
      <c r="AV78" s="57"/>
      <c r="AW78" s="56"/>
      <c r="AX78" s="57"/>
      <c r="AY78" s="57"/>
      <c r="AZ78" s="57"/>
      <c r="BA78" s="56"/>
      <c r="BB78" s="57"/>
      <c r="BC78" s="57"/>
      <c r="BD78" s="57"/>
      <c r="BE78" s="56"/>
      <c r="BF78" s="57"/>
      <c r="BG78" s="57"/>
      <c r="BH78" s="57"/>
      <c r="BI78" s="56"/>
      <c r="BJ78" s="57"/>
      <c r="BK78" s="57"/>
      <c r="BL78" s="57"/>
      <c r="BM78" s="56"/>
      <c r="BN78" s="57"/>
      <c r="BO78" s="57">
        <f t="shared" ref="BO78:BO83" si="37">SUM(BS78+CE78+BW78+CA78+CI78)</f>
        <v>2040</v>
      </c>
      <c r="BP78" s="57">
        <f t="shared" ref="BP78:BP83" si="38">SUM(BT78+CF78+BX78+CB78+CJ78)</f>
        <v>2040</v>
      </c>
      <c r="BQ78" s="56">
        <f t="shared" si="35"/>
        <v>100</v>
      </c>
      <c r="BR78" s="56"/>
      <c r="BS78" s="56"/>
      <c r="BT78" s="56"/>
      <c r="BU78" s="56"/>
      <c r="BV78" s="42"/>
      <c r="BW78" s="42"/>
      <c r="BX78" s="42"/>
      <c r="BY78" s="56"/>
      <c r="BZ78" s="59"/>
      <c r="CA78" s="60"/>
      <c r="CB78" s="60"/>
      <c r="CC78" s="56"/>
      <c r="CD78" s="59"/>
      <c r="CE78" s="61">
        <v>2040</v>
      </c>
      <c r="CF78" s="61">
        <v>2040</v>
      </c>
      <c r="CG78" s="56">
        <f t="shared" si="36"/>
        <v>100</v>
      </c>
      <c r="CH78" s="59"/>
      <c r="CI78" s="61"/>
      <c r="CJ78" s="60"/>
      <c r="CK78" s="56"/>
    </row>
    <row r="79" spans="1:89" ht="15.75" customHeight="1" x14ac:dyDescent="0.25">
      <c r="A79" s="29" t="s">
        <v>58</v>
      </c>
      <c r="B79" s="56">
        <f t="shared" si="31"/>
        <v>0</v>
      </c>
      <c r="C79" s="56">
        <f t="shared" si="32"/>
        <v>2400</v>
      </c>
      <c r="D79" s="56">
        <f t="shared" si="33"/>
        <v>2400</v>
      </c>
      <c r="E79" s="56">
        <f t="shared" si="34"/>
        <v>100</v>
      </c>
      <c r="F79" s="13"/>
      <c r="G79" s="13"/>
      <c r="H79" s="13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7"/>
      <c r="AQ79" s="57"/>
      <c r="AR79" s="57"/>
      <c r="AS79" s="56"/>
      <c r="AT79" s="57"/>
      <c r="AU79" s="57"/>
      <c r="AV79" s="57"/>
      <c r="AW79" s="56"/>
      <c r="AX79" s="57"/>
      <c r="AY79" s="57"/>
      <c r="AZ79" s="57"/>
      <c r="BA79" s="56"/>
      <c r="BB79" s="57"/>
      <c r="BC79" s="57"/>
      <c r="BD79" s="57"/>
      <c r="BE79" s="56"/>
      <c r="BF79" s="57"/>
      <c r="BG79" s="57"/>
      <c r="BH79" s="57"/>
      <c r="BI79" s="56"/>
      <c r="BJ79" s="57"/>
      <c r="BK79" s="57"/>
      <c r="BL79" s="57"/>
      <c r="BM79" s="56"/>
      <c r="BN79" s="57"/>
      <c r="BO79" s="57">
        <f t="shared" si="37"/>
        <v>2400</v>
      </c>
      <c r="BP79" s="57">
        <f t="shared" si="38"/>
        <v>2400</v>
      </c>
      <c r="BQ79" s="56">
        <f t="shared" si="35"/>
        <v>100</v>
      </c>
      <c r="BR79" s="56"/>
      <c r="BS79" s="56"/>
      <c r="BT79" s="56"/>
      <c r="BU79" s="56"/>
      <c r="BV79" s="42"/>
      <c r="BW79" s="42"/>
      <c r="BX79" s="42"/>
      <c r="BY79" s="56"/>
      <c r="BZ79" s="59"/>
      <c r="CA79" s="60"/>
      <c r="CB79" s="60"/>
      <c r="CC79" s="56"/>
      <c r="CD79" s="59"/>
      <c r="CE79" s="61">
        <v>2400</v>
      </c>
      <c r="CF79" s="61">
        <v>2400</v>
      </c>
      <c r="CG79" s="56">
        <f t="shared" si="36"/>
        <v>100</v>
      </c>
      <c r="CH79" s="59"/>
      <c r="CI79" s="61"/>
      <c r="CJ79" s="60"/>
      <c r="CK79" s="56"/>
    </row>
    <row r="80" spans="1:89" ht="15.75" customHeight="1" x14ac:dyDescent="0.25">
      <c r="A80" s="29" t="s">
        <v>59</v>
      </c>
      <c r="B80" s="56">
        <f t="shared" si="31"/>
        <v>0</v>
      </c>
      <c r="C80" s="56">
        <f t="shared" si="32"/>
        <v>2160</v>
      </c>
      <c r="D80" s="56">
        <f t="shared" si="33"/>
        <v>2160</v>
      </c>
      <c r="E80" s="56">
        <f t="shared" si="34"/>
        <v>100</v>
      </c>
      <c r="F80" s="13"/>
      <c r="G80" s="13"/>
      <c r="H80" s="13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7"/>
      <c r="AQ80" s="57"/>
      <c r="AR80" s="57"/>
      <c r="AS80" s="56"/>
      <c r="AT80" s="57"/>
      <c r="AU80" s="57"/>
      <c r="AV80" s="57"/>
      <c r="AW80" s="56"/>
      <c r="AX80" s="57"/>
      <c r="AY80" s="57"/>
      <c r="AZ80" s="57"/>
      <c r="BA80" s="56"/>
      <c r="BB80" s="57"/>
      <c r="BC80" s="57"/>
      <c r="BD80" s="57"/>
      <c r="BE80" s="56"/>
      <c r="BF80" s="57"/>
      <c r="BG80" s="57"/>
      <c r="BH80" s="57"/>
      <c r="BI80" s="56"/>
      <c r="BJ80" s="57"/>
      <c r="BK80" s="57"/>
      <c r="BL80" s="57"/>
      <c r="BM80" s="56"/>
      <c r="BN80" s="57"/>
      <c r="BO80" s="57">
        <f t="shared" si="37"/>
        <v>2160</v>
      </c>
      <c r="BP80" s="57">
        <f t="shared" si="38"/>
        <v>2160</v>
      </c>
      <c r="BQ80" s="56">
        <f t="shared" si="35"/>
        <v>100</v>
      </c>
      <c r="BR80" s="56"/>
      <c r="BS80" s="56"/>
      <c r="BT80" s="56"/>
      <c r="BU80" s="56"/>
      <c r="BV80" s="42"/>
      <c r="BW80" s="42"/>
      <c r="BX80" s="42"/>
      <c r="BY80" s="56"/>
      <c r="BZ80" s="59"/>
      <c r="CA80" s="60"/>
      <c r="CB80" s="60"/>
      <c r="CC80" s="56"/>
      <c r="CD80" s="59"/>
      <c r="CE80" s="61">
        <v>2160</v>
      </c>
      <c r="CF80" s="61">
        <v>2160</v>
      </c>
      <c r="CG80" s="56">
        <f t="shared" si="36"/>
        <v>100</v>
      </c>
      <c r="CH80" s="59"/>
      <c r="CI80" s="61"/>
      <c r="CJ80" s="60"/>
      <c r="CK80" s="56"/>
    </row>
    <row r="81" spans="1:89" ht="15.75" customHeight="1" x14ac:dyDescent="0.25">
      <c r="A81" s="29" t="s">
        <v>60</v>
      </c>
      <c r="B81" s="56">
        <f t="shared" si="31"/>
        <v>0</v>
      </c>
      <c r="C81" s="56">
        <f t="shared" si="32"/>
        <v>2820</v>
      </c>
      <c r="D81" s="56">
        <f t="shared" si="33"/>
        <v>2820</v>
      </c>
      <c r="E81" s="56">
        <f t="shared" si="34"/>
        <v>100</v>
      </c>
      <c r="F81" s="13"/>
      <c r="G81" s="13"/>
      <c r="H81" s="13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7"/>
      <c r="AQ81" s="57"/>
      <c r="AR81" s="57"/>
      <c r="AS81" s="56"/>
      <c r="AT81" s="57"/>
      <c r="AU81" s="57"/>
      <c r="AV81" s="57"/>
      <c r="AW81" s="56"/>
      <c r="AX81" s="57"/>
      <c r="AY81" s="57"/>
      <c r="AZ81" s="57"/>
      <c r="BA81" s="56"/>
      <c r="BB81" s="57"/>
      <c r="BC81" s="57"/>
      <c r="BD81" s="57"/>
      <c r="BE81" s="56"/>
      <c r="BF81" s="57"/>
      <c r="BG81" s="57"/>
      <c r="BH81" s="57"/>
      <c r="BI81" s="56"/>
      <c r="BJ81" s="57"/>
      <c r="BK81" s="57"/>
      <c r="BL81" s="57"/>
      <c r="BM81" s="56"/>
      <c r="BN81" s="57"/>
      <c r="BO81" s="57">
        <f t="shared" si="37"/>
        <v>2820</v>
      </c>
      <c r="BP81" s="57">
        <f t="shared" si="38"/>
        <v>2820</v>
      </c>
      <c r="BQ81" s="56">
        <f t="shared" si="35"/>
        <v>100</v>
      </c>
      <c r="BR81" s="56"/>
      <c r="BS81" s="56"/>
      <c r="BT81" s="56"/>
      <c r="BU81" s="56"/>
      <c r="BV81" s="42"/>
      <c r="BW81" s="42"/>
      <c r="BX81" s="42"/>
      <c r="BY81" s="56"/>
      <c r="BZ81" s="59"/>
      <c r="CA81" s="60"/>
      <c r="CB81" s="60"/>
      <c r="CC81" s="56"/>
      <c r="CD81" s="59"/>
      <c r="CE81" s="61">
        <v>2820</v>
      </c>
      <c r="CF81" s="61">
        <v>2820</v>
      </c>
      <c r="CG81" s="56">
        <f t="shared" si="36"/>
        <v>100</v>
      </c>
      <c r="CH81" s="59"/>
      <c r="CI81" s="61"/>
      <c r="CJ81" s="60"/>
      <c r="CK81" s="56"/>
    </row>
    <row r="82" spans="1:89" ht="15.75" customHeight="1" x14ac:dyDescent="0.25">
      <c r="A82" s="29" t="s">
        <v>61</v>
      </c>
      <c r="B82" s="56">
        <f t="shared" si="31"/>
        <v>0</v>
      </c>
      <c r="C82" s="56">
        <f t="shared" si="32"/>
        <v>2400</v>
      </c>
      <c r="D82" s="56">
        <f t="shared" si="33"/>
        <v>2400</v>
      </c>
      <c r="E82" s="56">
        <f t="shared" si="34"/>
        <v>100</v>
      </c>
      <c r="F82" s="13"/>
      <c r="G82" s="13"/>
      <c r="H82" s="13"/>
      <c r="I82" s="56"/>
      <c r="J82" s="42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7"/>
      <c r="AQ82" s="57"/>
      <c r="AR82" s="57"/>
      <c r="AS82" s="56"/>
      <c r="AT82" s="57"/>
      <c r="AU82" s="57"/>
      <c r="AV82" s="57"/>
      <c r="AW82" s="56"/>
      <c r="AX82" s="57"/>
      <c r="AY82" s="57"/>
      <c r="AZ82" s="57"/>
      <c r="BA82" s="56"/>
      <c r="BB82" s="57"/>
      <c r="BC82" s="57"/>
      <c r="BD82" s="57"/>
      <c r="BE82" s="56"/>
      <c r="BF82" s="57"/>
      <c r="BG82" s="57"/>
      <c r="BH82" s="57"/>
      <c r="BI82" s="56"/>
      <c r="BJ82" s="57"/>
      <c r="BK82" s="57"/>
      <c r="BL82" s="57"/>
      <c r="BM82" s="56"/>
      <c r="BN82" s="57"/>
      <c r="BO82" s="57">
        <f t="shared" si="37"/>
        <v>2400</v>
      </c>
      <c r="BP82" s="57">
        <f t="shared" si="38"/>
        <v>2400</v>
      </c>
      <c r="BQ82" s="56">
        <f t="shared" si="35"/>
        <v>100</v>
      </c>
      <c r="BR82" s="56"/>
      <c r="BS82" s="56"/>
      <c r="BT82" s="56"/>
      <c r="BU82" s="56"/>
      <c r="BV82" s="42"/>
      <c r="BW82" s="42"/>
      <c r="BX82" s="42"/>
      <c r="BY82" s="56"/>
      <c r="BZ82" s="59"/>
      <c r="CA82" s="60"/>
      <c r="CB82" s="60"/>
      <c r="CC82" s="56"/>
      <c r="CD82" s="59"/>
      <c r="CE82" s="61">
        <v>2400</v>
      </c>
      <c r="CF82" s="61">
        <v>2400</v>
      </c>
      <c r="CG82" s="56">
        <f t="shared" si="36"/>
        <v>100</v>
      </c>
      <c r="CH82" s="59"/>
      <c r="CI82" s="61"/>
      <c r="CJ82" s="60"/>
      <c r="CK82" s="56"/>
    </row>
    <row r="83" spans="1:89" ht="15.75" customHeight="1" x14ac:dyDescent="0.25">
      <c r="A83" s="29" t="s">
        <v>62</v>
      </c>
      <c r="B83" s="56">
        <f t="shared" si="31"/>
        <v>0</v>
      </c>
      <c r="C83" s="56">
        <f t="shared" si="32"/>
        <v>2880</v>
      </c>
      <c r="D83" s="56">
        <f t="shared" si="33"/>
        <v>2880</v>
      </c>
      <c r="E83" s="56">
        <f t="shared" si="34"/>
        <v>100</v>
      </c>
      <c r="F83" s="13"/>
      <c r="G83" s="13"/>
      <c r="H83" s="13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7"/>
      <c r="AQ83" s="57"/>
      <c r="AR83" s="57"/>
      <c r="AS83" s="56"/>
      <c r="AT83" s="57"/>
      <c r="AU83" s="57"/>
      <c r="AV83" s="57"/>
      <c r="AW83" s="56"/>
      <c r="AX83" s="57"/>
      <c r="AY83" s="57"/>
      <c r="AZ83" s="57"/>
      <c r="BA83" s="56"/>
      <c r="BB83" s="57"/>
      <c r="BC83" s="57"/>
      <c r="BD83" s="57"/>
      <c r="BE83" s="56"/>
      <c r="BF83" s="57"/>
      <c r="BG83" s="57"/>
      <c r="BH83" s="57"/>
      <c r="BI83" s="56"/>
      <c r="BJ83" s="57"/>
      <c r="BK83" s="57"/>
      <c r="BL83" s="57"/>
      <c r="BM83" s="56"/>
      <c r="BN83" s="57"/>
      <c r="BO83" s="57">
        <f t="shared" si="37"/>
        <v>2880</v>
      </c>
      <c r="BP83" s="57">
        <f t="shared" si="38"/>
        <v>2880</v>
      </c>
      <c r="BQ83" s="56">
        <f t="shared" si="35"/>
        <v>100</v>
      </c>
      <c r="BR83" s="56"/>
      <c r="BS83" s="56"/>
      <c r="BT83" s="56"/>
      <c r="BU83" s="56"/>
      <c r="BV83" s="42"/>
      <c r="BW83" s="42"/>
      <c r="BX83" s="42"/>
      <c r="BY83" s="56"/>
      <c r="BZ83" s="59"/>
      <c r="CA83" s="60"/>
      <c r="CB83" s="60"/>
      <c r="CC83" s="56"/>
      <c r="CD83" s="59"/>
      <c r="CE83" s="61">
        <v>2880</v>
      </c>
      <c r="CF83" s="61">
        <v>2880</v>
      </c>
      <c r="CG83" s="56">
        <f t="shared" si="36"/>
        <v>100</v>
      </c>
      <c r="CH83" s="59"/>
      <c r="CI83" s="61"/>
      <c r="CJ83" s="60"/>
      <c r="CK83" s="56"/>
    </row>
    <row r="84" spans="1:89" ht="47.25" x14ac:dyDescent="0.25">
      <c r="A84" s="62" t="s">
        <v>20</v>
      </c>
      <c r="B84" s="52">
        <f>SUM(B85:B92)</f>
        <v>26467.200000000001</v>
      </c>
      <c r="C84" s="52">
        <f>SUM(C85:C92)</f>
        <v>52987.8</v>
      </c>
      <c r="D84" s="52">
        <f>SUM(D85:D92)</f>
        <v>52961.2</v>
      </c>
      <c r="E84" s="52">
        <f t="shared" si="34"/>
        <v>99.94979976522896</v>
      </c>
      <c r="F84" s="10">
        <f>SUM(J84+N84)</f>
        <v>0</v>
      </c>
      <c r="G84" s="10">
        <f>SUM(K84+O84)</f>
        <v>0</v>
      </c>
      <c r="H84" s="10">
        <f>SUM(L84+P84)</f>
        <v>0</v>
      </c>
      <c r="I84" s="52">
        <v>0</v>
      </c>
      <c r="J84" s="52">
        <f t="shared" ref="J84:S84" si="39">SUM(J85:J92)</f>
        <v>0</v>
      </c>
      <c r="K84" s="52">
        <f t="shared" si="39"/>
        <v>0</v>
      </c>
      <c r="L84" s="52">
        <f t="shared" si="39"/>
        <v>0</v>
      </c>
      <c r="M84" s="52">
        <f t="shared" si="39"/>
        <v>0</v>
      </c>
      <c r="N84" s="52">
        <f t="shared" si="39"/>
        <v>0</v>
      </c>
      <c r="O84" s="52">
        <f t="shared" si="39"/>
        <v>0</v>
      </c>
      <c r="P84" s="52">
        <f t="shared" si="39"/>
        <v>0</v>
      </c>
      <c r="Q84" s="52">
        <v>0</v>
      </c>
      <c r="R84" s="52">
        <f t="shared" si="39"/>
        <v>0</v>
      </c>
      <c r="S84" s="52">
        <f t="shared" si="39"/>
        <v>0</v>
      </c>
      <c r="T84" s="52">
        <f t="shared" ref="T84:BT84" si="40">SUM(T85:T92)</f>
        <v>0</v>
      </c>
      <c r="U84" s="52">
        <v>0</v>
      </c>
      <c r="V84" s="52">
        <f t="shared" si="40"/>
        <v>0</v>
      </c>
      <c r="W84" s="52">
        <f t="shared" si="40"/>
        <v>0</v>
      </c>
      <c r="X84" s="52">
        <f t="shared" si="40"/>
        <v>0</v>
      </c>
      <c r="Y84" s="52">
        <v>0</v>
      </c>
      <c r="Z84" s="52">
        <f t="shared" si="40"/>
        <v>0</v>
      </c>
      <c r="AA84" s="52">
        <f t="shared" si="40"/>
        <v>0</v>
      </c>
      <c r="AB84" s="52">
        <f t="shared" si="40"/>
        <v>0</v>
      </c>
      <c r="AC84" s="52">
        <v>0</v>
      </c>
      <c r="AD84" s="52">
        <f t="shared" ref="AD84:AN84" si="41">SUM(AD85:AD92)</f>
        <v>26467.200000000001</v>
      </c>
      <c r="AE84" s="52">
        <f t="shared" si="41"/>
        <v>26467.200000000001</v>
      </c>
      <c r="AF84" s="52">
        <f t="shared" si="41"/>
        <v>26467.200000000001</v>
      </c>
      <c r="AG84" s="52">
        <f>SUM(AF84/AE84*100)</f>
        <v>100</v>
      </c>
      <c r="AH84" s="52">
        <f t="shared" si="41"/>
        <v>0</v>
      </c>
      <c r="AI84" s="52">
        <f t="shared" si="41"/>
        <v>0</v>
      </c>
      <c r="AJ84" s="52">
        <f t="shared" si="41"/>
        <v>0</v>
      </c>
      <c r="AK84" s="52">
        <v>0</v>
      </c>
      <c r="AL84" s="52">
        <f t="shared" si="41"/>
        <v>26467.200000000001</v>
      </c>
      <c r="AM84" s="52">
        <f t="shared" si="41"/>
        <v>26467.200000000001</v>
      </c>
      <c r="AN84" s="52">
        <f t="shared" si="41"/>
        <v>26467.200000000001</v>
      </c>
      <c r="AO84" s="52">
        <f t="shared" ref="AO84:AO119" si="42">SUM(AN84/AM84*100)</f>
        <v>100</v>
      </c>
      <c r="AP84" s="52">
        <f t="shared" si="40"/>
        <v>18986.8</v>
      </c>
      <c r="AQ84" s="52">
        <f t="shared" si="40"/>
        <v>18986.8</v>
      </c>
      <c r="AR84" s="52">
        <f t="shared" si="40"/>
        <v>18986.8</v>
      </c>
      <c r="AS84" s="52">
        <f t="shared" ref="AS84:AS119" si="43">SUM(AR84/AQ84*100)</f>
        <v>100</v>
      </c>
      <c r="AT84" s="52">
        <f t="shared" si="40"/>
        <v>3258.2</v>
      </c>
      <c r="AU84" s="52">
        <f t="shared" si="40"/>
        <v>3258.2</v>
      </c>
      <c r="AV84" s="52">
        <f t="shared" si="40"/>
        <v>3258.2</v>
      </c>
      <c r="AW84" s="52">
        <f t="shared" ref="AW84:AW119" si="44">SUM(AV84/AU84*100)</f>
        <v>100</v>
      </c>
      <c r="AX84" s="52">
        <f t="shared" si="40"/>
        <v>4222.2</v>
      </c>
      <c r="AY84" s="52">
        <f t="shared" si="40"/>
        <v>4222.2</v>
      </c>
      <c r="AZ84" s="52">
        <f t="shared" si="40"/>
        <v>4222.2</v>
      </c>
      <c r="BA84" s="52">
        <f t="shared" ref="BA84:BA85" si="45">SUM(AZ84/AY84*100)</f>
        <v>100</v>
      </c>
      <c r="BB84" s="52">
        <f t="shared" si="40"/>
        <v>0</v>
      </c>
      <c r="BC84" s="52">
        <f t="shared" si="40"/>
        <v>0</v>
      </c>
      <c r="BD84" s="52">
        <f t="shared" si="40"/>
        <v>0</v>
      </c>
      <c r="BE84" s="52">
        <v>0</v>
      </c>
      <c r="BF84" s="52">
        <f t="shared" si="40"/>
        <v>0</v>
      </c>
      <c r="BG84" s="52">
        <f t="shared" si="40"/>
        <v>0</v>
      </c>
      <c r="BH84" s="52">
        <f t="shared" si="40"/>
        <v>0</v>
      </c>
      <c r="BI84" s="52">
        <v>0</v>
      </c>
      <c r="BJ84" s="52">
        <f t="shared" si="40"/>
        <v>0</v>
      </c>
      <c r="BK84" s="52">
        <f t="shared" si="40"/>
        <v>0</v>
      </c>
      <c r="BL84" s="52">
        <f t="shared" si="40"/>
        <v>0</v>
      </c>
      <c r="BM84" s="52">
        <v>0</v>
      </c>
      <c r="BN84" s="52">
        <f t="shared" si="40"/>
        <v>0</v>
      </c>
      <c r="BO84" s="52">
        <f t="shared" si="40"/>
        <v>26520.6</v>
      </c>
      <c r="BP84" s="52">
        <f t="shared" si="40"/>
        <v>26494</v>
      </c>
      <c r="BQ84" s="52">
        <f t="shared" si="35"/>
        <v>99.899700610091784</v>
      </c>
      <c r="BR84" s="52">
        <f t="shared" si="40"/>
        <v>0</v>
      </c>
      <c r="BS84" s="52">
        <f t="shared" si="40"/>
        <v>0</v>
      </c>
      <c r="BT84" s="52">
        <f t="shared" si="40"/>
        <v>0</v>
      </c>
      <c r="BU84" s="52">
        <v>0</v>
      </c>
      <c r="BV84" s="52">
        <f>SUM(BV85:BV92)</f>
        <v>0</v>
      </c>
      <c r="BW84" s="52">
        <f>SUM(BW85:BW92)</f>
        <v>0</v>
      </c>
      <c r="BX84" s="52">
        <f>SUM(BX85:BX92)</f>
        <v>0</v>
      </c>
      <c r="BY84" s="52">
        <v>0</v>
      </c>
      <c r="BZ84" s="52">
        <f>SUM(BZ85:BZ92)</f>
        <v>0</v>
      </c>
      <c r="CA84" s="52">
        <f>SUM(CA85:CA92)</f>
        <v>0</v>
      </c>
      <c r="CB84" s="52">
        <f t="shared" ref="CB84" si="46">SUM(CB85:CB92)</f>
        <v>0</v>
      </c>
      <c r="CC84" s="52">
        <v>0</v>
      </c>
      <c r="CD84" s="52">
        <f>SUM(CD85:CD92)</f>
        <v>0</v>
      </c>
      <c r="CE84" s="53">
        <f>SUM(CE85:CE92)</f>
        <v>22980</v>
      </c>
      <c r="CF84" s="53">
        <f>SUM(CF85:CF92)</f>
        <v>22980</v>
      </c>
      <c r="CG84" s="52">
        <f>SUM(CF84/CE84*100)</f>
        <v>100</v>
      </c>
      <c r="CH84" s="52">
        <f>SUM(CH85:CH92)</f>
        <v>0</v>
      </c>
      <c r="CI84" s="53">
        <f>SUM(CI85:CI92)</f>
        <v>3540.6</v>
      </c>
      <c r="CJ84" s="52">
        <f t="shared" ref="CJ84" si="47">SUM(CJ85:CJ92)</f>
        <v>3514</v>
      </c>
      <c r="CK84" s="52">
        <f>SUM(CJ84/CI84*100)</f>
        <v>99.248714907077897</v>
      </c>
    </row>
    <row r="85" spans="1:89" ht="15.75" customHeight="1" x14ac:dyDescent="0.25">
      <c r="A85" s="29" t="s">
        <v>21</v>
      </c>
      <c r="B85" s="56">
        <f t="shared" ref="B85:B92" si="48">F85+R85+AD85+BN85</f>
        <v>26467.200000000001</v>
      </c>
      <c r="C85" s="56">
        <f t="shared" ref="C85:D92" si="49">S85+AE85+K85+O85+BO85</f>
        <v>32227.800000000003</v>
      </c>
      <c r="D85" s="56">
        <f t="shared" si="49"/>
        <v>32201.200000000001</v>
      </c>
      <c r="E85" s="56">
        <f t="shared" si="34"/>
        <v>99.917462563376958</v>
      </c>
      <c r="F85" s="13"/>
      <c r="G85" s="13"/>
      <c r="H85" s="13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>
        <f>AH85+AL85</f>
        <v>26467.200000000001</v>
      </c>
      <c r="AE85" s="56">
        <f>AI85+AM85</f>
        <v>26467.200000000001</v>
      </c>
      <c r="AF85" s="56">
        <f>AJ85+AN85</f>
        <v>26467.200000000001</v>
      </c>
      <c r="AG85" s="56">
        <f>SUM(AF85/AE85*100)</f>
        <v>100</v>
      </c>
      <c r="AH85" s="56"/>
      <c r="AI85" s="56"/>
      <c r="AJ85" s="56"/>
      <c r="AK85" s="56"/>
      <c r="AL85" s="56">
        <f>AP85+AT85+AX85+BB85+BF85+BJ85</f>
        <v>26467.200000000001</v>
      </c>
      <c r="AM85" s="56">
        <f>AQ85+AU85+AY85+BC85+BG85+BK85</f>
        <v>26467.200000000001</v>
      </c>
      <c r="AN85" s="56">
        <f>AR85+AV85+AZ85+BD85+BH85+BL85</f>
        <v>26467.200000000001</v>
      </c>
      <c r="AO85" s="56">
        <f t="shared" si="42"/>
        <v>100</v>
      </c>
      <c r="AP85" s="57">
        <v>18986.8</v>
      </c>
      <c r="AQ85" s="57">
        <v>18986.8</v>
      </c>
      <c r="AR85" s="57">
        <v>18986.8</v>
      </c>
      <c r="AS85" s="56"/>
      <c r="AT85" s="57">
        <v>3258.2</v>
      </c>
      <c r="AU85" s="57">
        <v>3258.2</v>
      </c>
      <c r="AV85" s="57">
        <v>3258.2</v>
      </c>
      <c r="AW85" s="56">
        <f t="shared" si="44"/>
        <v>100</v>
      </c>
      <c r="AX85" s="57">
        <v>4222.2</v>
      </c>
      <c r="AY85" s="57">
        <v>4222.2</v>
      </c>
      <c r="AZ85" s="57">
        <v>4222.2</v>
      </c>
      <c r="BA85" s="56">
        <f t="shared" si="45"/>
        <v>100</v>
      </c>
      <c r="BB85" s="57"/>
      <c r="BC85" s="57"/>
      <c r="BD85" s="57"/>
      <c r="BE85" s="56"/>
      <c r="BF85" s="57"/>
      <c r="BG85" s="57"/>
      <c r="BH85" s="57"/>
      <c r="BI85" s="56"/>
      <c r="BJ85" s="57"/>
      <c r="BK85" s="57"/>
      <c r="BL85" s="57"/>
      <c r="BM85" s="56"/>
      <c r="BN85" s="57"/>
      <c r="BO85" s="57">
        <f t="shared" ref="BO85:BO92" si="50">SUM(BS85+CE85+BW85+CA85+CI85)</f>
        <v>5760.6</v>
      </c>
      <c r="BP85" s="57">
        <f t="shared" ref="BP85:BP92" si="51">SUM(BT85+CF85+BX85+CB85+CJ85)</f>
        <v>5734</v>
      </c>
      <c r="BQ85" s="56">
        <f t="shared" si="35"/>
        <v>99.538242544179425</v>
      </c>
      <c r="BR85" s="56"/>
      <c r="BS85" s="56"/>
      <c r="BT85" s="56"/>
      <c r="BU85" s="56"/>
      <c r="BV85" s="42"/>
      <c r="BW85" s="42"/>
      <c r="BX85" s="42"/>
      <c r="BY85" s="56"/>
      <c r="BZ85" s="59"/>
      <c r="CA85" s="60"/>
      <c r="CB85" s="60"/>
      <c r="CC85" s="56"/>
      <c r="CD85" s="59"/>
      <c r="CE85" s="61">
        <v>2220</v>
      </c>
      <c r="CF85" s="61">
        <v>2220</v>
      </c>
      <c r="CG85" s="56">
        <f>SUM(CF85/CE85*100)</f>
        <v>100</v>
      </c>
      <c r="CH85" s="59"/>
      <c r="CI85" s="61">
        <v>3540.6</v>
      </c>
      <c r="CJ85" s="60">
        <v>3514</v>
      </c>
      <c r="CK85" s="56">
        <f>SUM(CJ85/CI85*100)</f>
        <v>99.248714907077897</v>
      </c>
    </row>
    <row r="86" spans="1:89" ht="15.75" customHeight="1" x14ac:dyDescent="0.25">
      <c r="A86" s="29" t="s">
        <v>22</v>
      </c>
      <c r="B86" s="56">
        <f t="shared" si="48"/>
        <v>0</v>
      </c>
      <c r="C86" s="56">
        <f t="shared" si="49"/>
        <v>2640</v>
      </c>
      <c r="D86" s="56">
        <f t="shared" si="49"/>
        <v>2640</v>
      </c>
      <c r="E86" s="56">
        <f t="shared" si="34"/>
        <v>100</v>
      </c>
      <c r="F86" s="13"/>
      <c r="G86" s="13"/>
      <c r="H86" s="13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7"/>
      <c r="AQ86" s="57"/>
      <c r="AR86" s="57"/>
      <c r="AS86" s="56"/>
      <c r="AT86" s="57"/>
      <c r="AU86" s="57"/>
      <c r="AV86" s="57"/>
      <c r="AW86" s="56"/>
      <c r="AX86" s="57"/>
      <c r="AY86" s="57"/>
      <c r="AZ86" s="57"/>
      <c r="BA86" s="56"/>
      <c r="BB86" s="57"/>
      <c r="BC86" s="57"/>
      <c r="BD86" s="57"/>
      <c r="BE86" s="56"/>
      <c r="BF86" s="57"/>
      <c r="BG86" s="57"/>
      <c r="BH86" s="57"/>
      <c r="BI86" s="56"/>
      <c r="BJ86" s="57"/>
      <c r="BK86" s="57"/>
      <c r="BL86" s="57"/>
      <c r="BM86" s="56"/>
      <c r="BN86" s="57"/>
      <c r="BO86" s="57">
        <f t="shared" si="50"/>
        <v>2640</v>
      </c>
      <c r="BP86" s="57">
        <f t="shared" si="51"/>
        <v>2640</v>
      </c>
      <c r="BQ86" s="56">
        <f t="shared" si="35"/>
        <v>100</v>
      </c>
      <c r="BR86" s="56"/>
      <c r="BS86" s="56"/>
      <c r="BT86" s="56"/>
      <c r="BU86" s="56"/>
      <c r="BV86" s="42"/>
      <c r="BW86" s="42"/>
      <c r="BX86" s="42"/>
      <c r="BY86" s="56"/>
      <c r="BZ86" s="59"/>
      <c r="CA86" s="60"/>
      <c r="CB86" s="60"/>
      <c r="CC86" s="56"/>
      <c r="CD86" s="59"/>
      <c r="CE86" s="61">
        <v>2640</v>
      </c>
      <c r="CF86" s="61">
        <v>2640</v>
      </c>
      <c r="CG86" s="56">
        <f t="shared" si="36"/>
        <v>100</v>
      </c>
      <c r="CH86" s="59"/>
      <c r="CI86" s="61"/>
      <c r="CJ86" s="60"/>
      <c r="CK86" s="56"/>
    </row>
    <row r="87" spans="1:89" ht="15.75" customHeight="1" x14ac:dyDescent="0.25">
      <c r="A87" s="29" t="s">
        <v>23</v>
      </c>
      <c r="B87" s="56">
        <f t="shared" si="48"/>
        <v>0</v>
      </c>
      <c r="C87" s="56">
        <f t="shared" si="49"/>
        <v>2640</v>
      </c>
      <c r="D87" s="56">
        <f t="shared" si="49"/>
        <v>2640</v>
      </c>
      <c r="E87" s="56">
        <f t="shared" si="34"/>
        <v>100</v>
      </c>
      <c r="F87" s="13"/>
      <c r="G87" s="13"/>
      <c r="H87" s="13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7"/>
      <c r="AQ87" s="57"/>
      <c r="AR87" s="57"/>
      <c r="AS87" s="56"/>
      <c r="AT87" s="57"/>
      <c r="AU87" s="57"/>
      <c r="AV87" s="57"/>
      <c r="AW87" s="56"/>
      <c r="AX87" s="57"/>
      <c r="AY87" s="57"/>
      <c r="AZ87" s="57"/>
      <c r="BA87" s="56"/>
      <c r="BB87" s="57"/>
      <c r="BC87" s="57"/>
      <c r="BD87" s="57"/>
      <c r="BE87" s="56"/>
      <c r="BF87" s="57"/>
      <c r="BG87" s="57"/>
      <c r="BH87" s="57"/>
      <c r="BI87" s="56"/>
      <c r="BJ87" s="57"/>
      <c r="BK87" s="57"/>
      <c r="BL87" s="57"/>
      <c r="BM87" s="56"/>
      <c r="BN87" s="57"/>
      <c r="BO87" s="57">
        <f t="shared" si="50"/>
        <v>2640</v>
      </c>
      <c r="BP87" s="57">
        <f t="shared" si="51"/>
        <v>2640</v>
      </c>
      <c r="BQ87" s="56">
        <f t="shared" si="35"/>
        <v>100</v>
      </c>
      <c r="BR87" s="56"/>
      <c r="BS87" s="56"/>
      <c r="BT87" s="56"/>
      <c r="BU87" s="56"/>
      <c r="BV87" s="42"/>
      <c r="BW87" s="42"/>
      <c r="BX87" s="42"/>
      <c r="BY87" s="56"/>
      <c r="BZ87" s="59"/>
      <c r="CA87" s="60"/>
      <c r="CB87" s="60"/>
      <c r="CC87" s="56"/>
      <c r="CD87" s="59"/>
      <c r="CE87" s="61">
        <v>2640</v>
      </c>
      <c r="CF87" s="61">
        <v>2640</v>
      </c>
      <c r="CG87" s="56">
        <f t="shared" si="36"/>
        <v>100</v>
      </c>
      <c r="CH87" s="59"/>
      <c r="CI87" s="61"/>
      <c r="CJ87" s="60"/>
      <c r="CK87" s="56"/>
    </row>
    <row r="88" spans="1:89" ht="15.75" customHeight="1" x14ac:dyDescent="0.25">
      <c r="A88" s="29" t="s">
        <v>24</v>
      </c>
      <c r="B88" s="56">
        <f t="shared" si="48"/>
        <v>0</v>
      </c>
      <c r="C88" s="56">
        <f t="shared" si="49"/>
        <v>3360</v>
      </c>
      <c r="D88" s="56">
        <f t="shared" si="49"/>
        <v>3360</v>
      </c>
      <c r="E88" s="56">
        <f t="shared" si="34"/>
        <v>100</v>
      </c>
      <c r="F88" s="13"/>
      <c r="G88" s="13"/>
      <c r="H88" s="13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7"/>
      <c r="AQ88" s="57"/>
      <c r="AR88" s="57"/>
      <c r="AS88" s="56"/>
      <c r="AT88" s="57"/>
      <c r="AU88" s="57"/>
      <c r="AV88" s="57"/>
      <c r="AW88" s="56"/>
      <c r="AX88" s="57"/>
      <c r="AY88" s="57"/>
      <c r="AZ88" s="57"/>
      <c r="BA88" s="56"/>
      <c r="BB88" s="57"/>
      <c r="BC88" s="57"/>
      <c r="BD88" s="57"/>
      <c r="BE88" s="56"/>
      <c r="BF88" s="57"/>
      <c r="BG88" s="57"/>
      <c r="BH88" s="57"/>
      <c r="BI88" s="56"/>
      <c r="BJ88" s="57"/>
      <c r="BK88" s="57"/>
      <c r="BL88" s="57"/>
      <c r="BM88" s="56"/>
      <c r="BN88" s="57"/>
      <c r="BO88" s="57">
        <f t="shared" si="50"/>
        <v>3360</v>
      </c>
      <c r="BP88" s="57">
        <f t="shared" si="51"/>
        <v>3360</v>
      </c>
      <c r="BQ88" s="56">
        <f t="shared" si="35"/>
        <v>100</v>
      </c>
      <c r="BR88" s="56"/>
      <c r="BS88" s="56"/>
      <c r="BT88" s="56"/>
      <c r="BU88" s="56"/>
      <c r="BV88" s="42"/>
      <c r="BW88" s="42"/>
      <c r="BX88" s="42"/>
      <c r="BY88" s="56"/>
      <c r="BZ88" s="59"/>
      <c r="CA88" s="60"/>
      <c r="CB88" s="60"/>
      <c r="CC88" s="56"/>
      <c r="CD88" s="59"/>
      <c r="CE88" s="61">
        <v>3360</v>
      </c>
      <c r="CF88" s="61">
        <v>3360</v>
      </c>
      <c r="CG88" s="56">
        <f t="shared" si="36"/>
        <v>100</v>
      </c>
      <c r="CH88" s="59"/>
      <c r="CI88" s="61"/>
      <c r="CJ88" s="60"/>
      <c r="CK88" s="56"/>
    </row>
    <row r="89" spans="1:89" ht="15.75" customHeight="1" x14ac:dyDescent="0.25">
      <c r="A89" s="29" t="s">
        <v>25</v>
      </c>
      <c r="B89" s="56">
        <f t="shared" si="48"/>
        <v>0</v>
      </c>
      <c r="C89" s="56">
        <f t="shared" si="49"/>
        <v>2640</v>
      </c>
      <c r="D89" s="56">
        <f t="shared" si="49"/>
        <v>2640</v>
      </c>
      <c r="E89" s="56">
        <f t="shared" si="34"/>
        <v>100</v>
      </c>
      <c r="F89" s="13"/>
      <c r="G89" s="13"/>
      <c r="H89" s="13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7"/>
      <c r="AQ89" s="57"/>
      <c r="AR89" s="57"/>
      <c r="AS89" s="56"/>
      <c r="AT89" s="57"/>
      <c r="AU89" s="57"/>
      <c r="AV89" s="57"/>
      <c r="AW89" s="56"/>
      <c r="AX89" s="57"/>
      <c r="AY89" s="57"/>
      <c r="AZ89" s="57"/>
      <c r="BA89" s="56"/>
      <c r="BB89" s="57"/>
      <c r="BC89" s="57"/>
      <c r="BD89" s="57"/>
      <c r="BE89" s="56"/>
      <c r="BF89" s="57"/>
      <c r="BG89" s="57"/>
      <c r="BH89" s="57"/>
      <c r="BI89" s="56"/>
      <c r="BJ89" s="57"/>
      <c r="BK89" s="57"/>
      <c r="BL89" s="57"/>
      <c r="BM89" s="56"/>
      <c r="BN89" s="57"/>
      <c r="BO89" s="57">
        <f t="shared" si="50"/>
        <v>2640</v>
      </c>
      <c r="BP89" s="57">
        <f t="shared" si="51"/>
        <v>2640</v>
      </c>
      <c r="BQ89" s="56">
        <f t="shared" si="35"/>
        <v>100</v>
      </c>
      <c r="BR89" s="56"/>
      <c r="BS89" s="56"/>
      <c r="BT89" s="56"/>
      <c r="BU89" s="56"/>
      <c r="BV89" s="42"/>
      <c r="BW89" s="42"/>
      <c r="BX89" s="42"/>
      <c r="BY89" s="56"/>
      <c r="BZ89" s="59"/>
      <c r="CA89" s="60"/>
      <c r="CB89" s="60"/>
      <c r="CC89" s="56"/>
      <c r="CD89" s="59"/>
      <c r="CE89" s="61">
        <v>2640</v>
      </c>
      <c r="CF89" s="61">
        <v>2640</v>
      </c>
      <c r="CG89" s="56">
        <f t="shared" si="36"/>
        <v>100</v>
      </c>
      <c r="CH89" s="59"/>
      <c r="CI89" s="61"/>
      <c r="CJ89" s="60"/>
      <c r="CK89" s="56"/>
    </row>
    <row r="90" spans="1:89" ht="15.75" customHeight="1" x14ac:dyDescent="0.25">
      <c r="A90" s="29" t="s">
        <v>26</v>
      </c>
      <c r="B90" s="56">
        <f t="shared" si="48"/>
        <v>0</v>
      </c>
      <c r="C90" s="56">
        <f t="shared" si="49"/>
        <v>3360</v>
      </c>
      <c r="D90" s="56">
        <f t="shared" si="49"/>
        <v>3360</v>
      </c>
      <c r="E90" s="56">
        <f t="shared" si="34"/>
        <v>100</v>
      </c>
      <c r="F90" s="13"/>
      <c r="G90" s="13"/>
      <c r="H90" s="13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7"/>
      <c r="AQ90" s="57"/>
      <c r="AR90" s="57"/>
      <c r="AS90" s="56"/>
      <c r="AT90" s="57"/>
      <c r="AU90" s="57"/>
      <c r="AV90" s="57"/>
      <c r="AW90" s="56"/>
      <c r="AX90" s="57"/>
      <c r="AY90" s="57"/>
      <c r="AZ90" s="57"/>
      <c r="BA90" s="56"/>
      <c r="BB90" s="57"/>
      <c r="BC90" s="57"/>
      <c r="BD90" s="57"/>
      <c r="BE90" s="56"/>
      <c r="BF90" s="57"/>
      <c r="BG90" s="57"/>
      <c r="BH90" s="57"/>
      <c r="BI90" s="56"/>
      <c r="BJ90" s="57"/>
      <c r="BK90" s="57"/>
      <c r="BL90" s="57"/>
      <c r="BM90" s="56"/>
      <c r="BN90" s="57"/>
      <c r="BO90" s="57">
        <f t="shared" si="50"/>
        <v>3360</v>
      </c>
      <c r="BP90" s="57">
        <f t="shared" si="51"/>
        <v>3360</v>
      </c>
      <c r="BQ90" s="56">
        <f t="shared" si="35"/>
        <v>100</v>
      </c>
      <c r="BR90" s="56"/>
      <c r="BS90" s="56"/>
      <c r="BT90" s="56"/>
      <c r="BU90" s="56"/>
      <c r="BV90" s="42"/>
      <c r="BW90" s="42"/>
      <c r="BX90" s="42"/>
      <c r="BY90" s="56"/>
      <c r="BZ90" s="59"/>
      <c r="CA90" s="60"/>
      <c r="CB90" s="60"/>
      <c r="CC90" s="56"/>
      <c r="CD90" s="59"/>
      <c r="CE90" s="61">
        <v>3360</v>
      </c>
      <c r="CF90" s="61">
        <v>3360</v>
      </c>
      <c r="CG90" s="56">
        <f t="shared" si="36"/>
        <v>100</v>
      </c>
      <c r="CH90" s="59"/>
      <c r="CI90" s="61"/>
      <c r="CJ90" s="60"/>
      <c r="CK90" s="56"/>
    </row>
    <row r="91" spans="1:89" ht="15.75" customHeight="1" x14ac:dyDescent="0.25">
      <c r="A91" s="29" t="s">
        <v>27</v>
      </c>
      <c r="B91" s="56">
        <f t="shared" si="48"/>
        <v>0</v>
      </c>
      <c r="C91" s="56">
        <f t="shared" si="49"/>
        <v>3360</v>
      </c>
      <c r="D91" s="56">
        <f t="shared" si="49"/>
        <v>3360</v>
      </c>
      <c r="E91" s="56">
        <f t="shared" si="34"/>
        <v>100</v>
      </c>
      <c r="F91" s="13"/>
      <c r="G91" s="13"/>
      <c r="H91" s="13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7"/>
      <c r="AQ91" s="57"/>
      <c r="AR91" s="57"/>
      <c r="AS91" s="56"/>
      <c r="AT91" s="57"/>
      <c r="AU91" s="57"/>
      <c r="AV91" s="57"/>
      <c r="AW91" s="56"/>
      <c r="AX91" s="57"/>
      <c r="AY91" s="57"/>
      <c r="AZ91" s="57"/>
      <c r="BA91" s="56"/>
      <c r="BB91" s="57"/>
      <c r="BC91" s="57"/>
      <c r="BD91" s="57"/>
      <c r="BE91" s="56"/>
      <c r="BF91" s="57"/>
      <c r="BG91" s="57"/>
      <c r="BH91" s="57"/>
      <c r="BI91" s="56"/>
      <c r="BJ91" s="57"/>
      <c r="BK91" s="57"/>
      <c r="BL91" s="57"/>
      <c r="BM91" s="56"/>
      <c r="BN91" s="57"/>
      <c r="BO91" s="57">
        <f t="shared" si="50"/>
        <v>3360</v>
      </c>
      <c r="BP91" s="57">
        <f t="shared" si="51"/>
        <v>3360</v>
      </c>
      <c r="BQ91" s="56">
        <f t="shared" si="35"/>
        <v>100</v>
      </c>
      <c r="BR91" s="56"/>
      <c r="BS91" s="56"/>
      <c r="BT91" s="56"/>
      <c r="BU91" s="56"/>
      <c r="BV91" s="42"/>
      <c r="BW91" s="42"/>
      <c r="BX91" s="42"/>
      <c r="BY91" s="56"/>
      <c r="BZ91" s="59"/>
      <c r="CA91" s="60"/>
      <c r="CB91" s="60"/>
      <c r="CC91" s="56"/>
      <c r="CD91" s="59"/>
      <c r="CE91" s="61">
        <v>3360</v>
      </c>
      <c r="CF91" s="61">
        <v>3360</v>
      </c>
      <c r="CG91" s="56">
        <f t="shared" si="36"/>
        <v>100</v>
      </c>
      <c r="CH91" s="59"/>
      <c r="CI91" s="61"/>
      <c r="CJ91" s="60"/>
      <c r="CK91" s="56"/>
    </row>
    <row r="92" spans="1:89" ht="15.75" customHeight="1" x14ac:dyDescent="0.25">
      <c r="A92" s="29" t="s">
        <v>28</v>
      </c>
      <c r="B92" s="56">
        <f t="shared" si="48"/>
        <v>0</v>
      </c>
      <c r="C92" s="56">
        <f t="shared" si="49"/>
        <v>2760</v>
      </c>
      <c r="D92" s="56">
        <f t="shared" si="49"/>
        <v>2760</v>
      </c>
      <c r="E92" s="56">
        <f t="shared" si="34"/>
        <v>100</v>
      </c>
      <c r="F92" s="13"/>
      <c r="G92" s="13"/>
      <c r="H92" s="13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7"/>
      <c r="AQ92" s="57"/>
      <c r="AR92" s="57"/>
      <c r="AS92" s="56"/>
      <c r="AT92" s="57"/>
      <c r="AU92" s="57"/>
      <c r="AV92" s="57"/>
      <c r="AW92" s="56"/>
      <c r="AX92" s="57"/>
      <c r="AY92" s="57"/>
      <c r="AZ92" s="57"/>
      <c r="BA92" s="56"/>
      <c r="BB92" s="57"/>
      <c r="BC92" s="57"/>
      <c r="BD92" s="57"/>
      <c r="BE92" s="56"/>
      <c r="BF92" s="57"/>
      <c r="BG92" s="57"/>
      <c r="BH92" s="57"/>
      <c r="BI92" s="56"/>
      <c r="BJ92" s="57"/>
      <c r="BK92" s="57"/>
      <c r="BL92" s="57"/>
      <c r="BM92" s="56"/>
      <c r="BN92" s="57"/>
      <c r="BO92" s="57">
        <f t="shared" si="50"/>
        <v>2760</v>
      </c>
      <c r="BP92" s="57">
        <f t="shared" si="51"/>
        <v>2760</v>
      </c>
      <c r="BQ92" s="56">
        <f t="shared" si="35"/>
        <v>100</v>
      </c>
      <c r="BR92" s="56"/>
      <c r="BS92" s="56"/>
      <c r="BT92" s="56"/>
      <c r="BU92" s="56"/>
      <c r="BV92" s="42"/>
      <c r="BW92" s="42"/>
      <c r="BX92" s="42"/>
      <c r="BY92" s="56"/>
      <c r="BZ92" s="59"/>
      <c r="CA92" s="60"/>
      <c r="CB92" s="60"/>
      <c r="CC92" s="56"/>
      <c r="CD92" s="59"/>
      <c r="CE92" s="61">
        <v>2760</v>
      </c>
      <c r="CF92" s="61">
        <v>2760</v>
      </c>
      <c r="CG92" s="56">
        <f t="shared" si="36"/>
        <v>100</v>
      </c>
      <c r="CH92" s="59"/>
      <c r="CI92" s="61"/>
      <c r="CJ92" s="60"/>
      <c r="CK92" s="56"/>
    </row>
    <row r="93" spans="1:89" ht="47.25" x14ac:dyDescent="0.25">
      <c r="A93" s="62" t="s">
        <v>123</v>
      </c>
      <c r="B93" s="63">
        <f>SUM(B94:B103)</f>
        <v>0</v>
      </c>
      <c r="C93" s="63">
        <f>SUM(C94:C103)</f>
        <v>23400</v>
      </c>
      <c r="D93" s="63">
        <f>SUM(D94:D103)</f>
        <v>23400</v>
      </c>
      <c r="E93" s="63">
        <f t="shared" si="34"/>
        <v>100</v>
      </c>
      <c r="F93" s="10">
        <f>SUM(J93+N93)</f>
        <v>0</v>
      </c>
      <c r="G93" s="10">
        <f>SUM(K93+O93)</f>
        <v>0</v>
      </c>
      <c r="H93" s="10">
        <f>SUM(L93+P93)</f>
        <v>0</v>
      </c>
      <c r="I93" s="63">
        <v>0</v>
      </c>
      <c r="J93" s="63">
        <f t="shared" ref="J93:P93" si="52">SUM(J94:J103)</f>
        <v>0</v>
      </c>
      <c r="K93" s="63">
        <f t="shared" si="52"/>
        <v>0</v>
      </c>
      <c r="L93" s="63">
        <f t="shared" si="52"/>
        <v>0</v>
      </c>
      <c r="M93" s="63">
        <f t="shared" si="52"/>
        <v>0</v>
      </c>
      <c r="N93" s="63">
        <f t="shared" si="52"/>
        <v>0</v>
      </c>
      <c r="O93" s="63">
        <f t="shared" si="52"/>
        <v>0</v>
      </c>
      <c r="P93" s="63">
        <f t="shared" si="52"/>
        <v>0</v>
      </c>
      <c r="Q93" s="63">
        <v>0</v>
      </c>
      <c r="R93" s="63">
        <f t="shared" ref="R93:BO93" si="53">SUM(R94:R103)</f>
        <v>0</v>
      </c>
      <c r="S93" s="63">
        <f>SUM(S94:S103)</f>
        <v>0</v>
      </c>
      <c r="T93" s="63">
        <f t="shared" si="53"/>
        <v>0</v>
      </c>
      <c r="U93" s="63">
        <v>0</v>
      </c>
      <c r="V93" s="63">
        <f t="shared" si="53"/>
        <v>0</v>
      </c>
      <c r="W93" s="63">
        <f t="shared" si="53"/>
        <v>0</v>
      </c>
      <c r="X93" s="63">
        <f t="shared" si="53"/>
        <v>0</v>
      </c>
      <c r="Y93" s="63">
        <v>0</v>
      </c>
      <c r="Z93" s="63">
        <f t="shared" si="53"/>
        <v>0</v>
      </c>
      <c r="AA93" s="63">
        <f t="shared" si="53"/>
        <v>0</v>
      </c>
      <c r="AB93" s="63">
        <f t="shared" si="53"/>
        <v>0</v>
      </c>
      <c r="AC93" s="63">
        <v>0</v>
      </c>
      <c r="AD93" s="63">
        <f t="shared" ref="AD93:AN93" si="54">SUM(AD94:AD103)</f>
        <v>0</v>
      </c>
      <c r="AE93" s="63">
        <f t="shared" si="54"/>
        <v>0</v>
      </c>
      <c r="AF93" s="63">
        <f t="shared" si="54"/>
        <v>0</v>
      </c>
      <c r="AG93" s="63">
        <v>0</v>
      </c>
      <c r="AH93" s="63">
        <f t="shared" si="54"/>
        <v>0</v>
      </c>
      <c r="AI93" s="63">
        <f t="shared" si="54"/>
        <v>0</v>
      </c>
      <c r="AJ93" s="63">
        <f t="shared" si="54"/>
        <v>0</v>
      </c>
      <c r="AK93" s="63">
        <v>0</v>
      </c>
      <c r="AL93" s="63">
        <f t="shared" si="54"/>
        <v>0</v>
      </c>
      <c r="AM93" s="63">
        <f t="shared" si="54"/>
        <v>0</v>
      </c>
      <c r="AN93" s="63">
        <f t="shared" si="54"/>
        <v>0</v>
      </c>
      <c r="AO93" s="63">
        <v>0</v>
      </c>
      <c r="AP93" s="52">
        <f t="shared" si="53"/>
        <v>0</v>
      </c>
      <c r="AQ93" s="52">
        <f t="shared" si="53"/>
        <v>0</v>
      </c>
      <c r="AR93" s="52">
        <f t="shared" si="53"/>
        <v>0</v>
      </c>
      <c r="AS93" s="63">
        <v>0</v>
      </c>
      <c r="AT93" s="52">
        <f t="shared" si="53"/>
        <v>0</v>
      </c>
      <c r="AU93" s="52">
        <f t="shared" si="53"/>
        <v>0</v>
      </c>
      <c r="AV93" s="52">
        <f t="shared" si="53"/>
        <v>0</v>
      </c>
      <c r="AW93" s="63">
        <v>0</v>
      </c>
      <c r="AX93" s="52">
        <f t="shared" si="53"/>
        <v>0</v>
      </c>
      <c r="AY93" s="52">
        <f t="shared" si="53"/>
        <v>0</v>
      </c>
      <c r="AZ93" s="52">
        <f t="shared" si="53"/>
        <v>0</v>
      </c>
      <c r="BA93" s="63">
        <v>0</v>
      </c>
      <c r="BB93" s="52">
        <f t="shared" si="53"/>
        <v>0</v>
      </c>
      <c r="BC93" s="52">
        <f t="shared" si="53"/>
        <v>0</v>
      </c>
      <c r="BD93" s="52">
        <f t="shared" si="53"/>
        <v>0</v>
      </c>
      <c r="BE93" s="63">
        <v>0</v>
      </c>
      <c r="BF93" s="52">
        <f t="shared" si="53"/>
        <v>0</v>
      </c>
      <c r="BG93" s="52">
        <f t="shared" si="53"/>
        <v>0</v>
      </c>
      <c r="BH93" s="52">
        <f t="shared" si="53"/>
        <v>0</v>
      </c>
      <c r="BI93" s="63">
        <v>0</v>
      </c>
      <c r="BJ93" s="52">
        <f t="shared" si="53"/>
        <v>0</v>
      </c>
      <c r="BK93" s="52">
        <f t="shared" si="53"/>
        <v>0</v>
      </c>
      <c r="BL93" s="52">
        <f t="shared" si="53"/>
        <v>0</v>
      </c>
      <c r="BM93" s="63">
        <v>0</v>
      </c>
      <c r="BN93" s="52">
        <f>SUM(BN94:BN103)</f>
        <v>0</v>
      </c>
      <c r="BO93" s="52">
        <f t="shared" si="53"/>
        <v>23400</v>
      </c>
      <c r="BP93" s="52">
        <f>SUM(BP94:BP103)</f>
        <v>23400</v>
      </c>
      <c r="BQ93" s="63">
        <f t="shared" si="35"/>
        <v>100</v>
      </c>
      <c r="BR93" s="63">
        <v>0</v>
      </c>
      <c r="BS93" s="63">
        <f t="shared" ref="BS93" si="55">SUM(BS94:BS103)</f>
        <v>0</v>
      </c>
      <c r="BT93" s="63">
        <f>SUM(BT94:BT103)</f>
        <v>0</v>
      </c>
      <c r="BU93" s="63">
        <v>0</v>
      </c>
      <c r="BV93" s="52">
        <f>SUM(BV94:BV103)</f>
        <v>0</v>
      </c>
      <c r="BW93" s="52">
        <f>SUM(BW94:BW103)</f>
        <v>0</v>
      </c>
      <c r="BX93" s="52">
        <f>SUM(BX94:BX103)</f>
        <v>0</v>
      </c>
      <c r="BY93" s="63">
        <v>0</v>
      </c>
      <c r="BZ93" s="52">
        <f>SUM(BZ94:BZ103)</f>
        <v>0</v>
      </c>
      <c r="CA93" s="52">
        <f>SUM(CA94:CA103)</f>
        <v>0</v>
      </c>
      <c r="CB93" s="52">
        <f>SUM(CB94:CB103)</f>
        <v>0</v>
      </c>
      <c r="CC93" s="63">
        <v>0</v>
      </c>
      <c r="CD93" s="52">
        <f>SUM(CD94:CD103)</f>
        <v>0</v>
      </c>
      <c r="CE93" s="53">
        <f>SUM(CE94:CE103)</f>
        <v>23400</v>
      </c>
      <c r="CF93" s="53">
        <f>SUM(CF94:CF103)</f>
        <v>23400</v>
      </c>
      <c r="CG93" s="63">
        <f t="shared" si="36"/>
        <v>100</v>
      </c>
      <c r="CH93" s="52">
        <f>SUM(CH94:CH103)</f>
        <v>0</v>
      </c>
      <c r="CI93" s="53">
        <f>SUM(CI94:CI103)</f>
        <v>0</v>
      </c>
      <c r="CJ93" s="52">
        <f>SUM(CJ94:CJ103)</f>
        <v>0</v>
      </c>
      <c r="CK93" s="63">
        <v>0</v>
      </c>
    </row>
    <row r="94" spans="1:89" ht="15.75" customHeight="1" x14ac:dyDescent="0.25">
      <c r="A94" s="29" t="s">
        <v>124</v>
      </c>
      <c r="B94" s="56">
        <f t="shared" ref="B94:B103" si="56">SUM(F94+R94+AD94+BN94)</f>
        <v>0</v>
      </c>
      <c r="C94" s="56">
        <f t="shared" ref="C94:C103" si="57">S94+AE94+K94+O94+BO94</f>
        <v>1920</v>
      </c>
      <c r="D94" s="56">
        <f t="shared" ref="D94:D103" si="58">T94+AF94+L94+P94+BP94</f>
        <v>1920</v>
      </c>
      <c r="E94" s="56">
        <f t="shared" si="34"/>
        <v>100</v>
      </c>
      <c r="F94" s="13"/>
      <c r="G94" s="13"/>
      <c r="H94" s="13"/>
      <c r="I94" s="56"/>
      <c r="J94" s="56"/>
      <c r="K94" s="42"/>
      <c r="L94" s="42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7"/>
      <c r="AQ94" s="57"/>
      <c r="AR94" s="57"/>
      <c r="AS94" s="56"/>
      <c r="AT94" s="57"/>
      <c r="AU94" s="57"/>
      <c r="AV94" s="57"/>
      <c r="AW94" s="56"/>
      <c r="AX94" s="57"/>
      <c r="AY94" s="57"/>
      <c r="AZ94" s="57"/>
      <c r="BA94" s="56"/>
      <c r="BB94" s="57"/>
      <c r="BC94" s="57"/>
      <c r="BD94" s="57"/>
      <c r="BE94" s="56"/>
      <c r="BF94" s="57"/>
      <c r="BG94" s="57"/>
      <c r="BH94" s="57"/>
      <c r="BI94" s="56"/>
      <c r="BJ94" s="57"/>
      <c r="BK94" s="57"/>
      <c r="BL94" s="57"/>
      <c r="BM94" s="56"/>
      <c r="BN94" s="57"/>
      <c r="BO94" s="57">
        <f t="shared" ref="BO94:BO103" si="59">SUM(BS94+CE94+BW94+CA94+CI94)</f>
        <v>1920</v>
      </c>
      <c r="BP94" s="57">
        <f t="shared" ref="BP94:BP103" si="60">SUM(BT94+CF94+BX94+CB94+CJ94)</f>
        <v>1920</v>
      </c>
      <c r="BQ94" s="56">
        <f t="shared" si="35"/>
        <v>100</v>
      </c>
      <c r="BR94" s="56"/>
      <c r="BS94" s="56"/>
      <c r="BT94" s="56"/>
      <c r="BU94" s="56"/>
      <c r="BV94" s="42"/>
      <c r="BW94" s="42"/>
      <c r="BX94" s="42"/>
      <c r="BY94" s="56"/>
      <c r="BZ94" s="59"/>
      <c r="CA94" s="57"/>
      <c r="CB94" s="57"/>
      <c r="CC94" s="56"/>
      <c r="CD94" s="59"/>
      <c r="CE94" s="65">
        <v>1920</v>
      </c>
      <c r="CF94" s="65">
        <v>1920</v>
      </c>
      <c r="CG94" s="56">
        <f t="shared" si="36"/>
        <v>100</v>
      </c>
      <c r="CH94" s="59"/>
      <c r="CI94" s="65"/>
      <c r="CJ94" s="57"/>
      <c r="CK94" s="56"/>
    </row>
    <row r="95" spans="1:89" ht="15.75" customHeight="1" x14ac:dyDescent="0.25">
      <c r="A95" s="29" t="s">
        <v>125</v>
      </c>
      <c r="B95" s="56">
        <f t="shared" si="56"/>
        <v>0</v>
      </c>
      <c r="C95" s="56">
        <f t="shared" si="57"/>
        <v>2580</v>
      </c>
      <c r="D95" s="56">
        <f t="shared" si="58"/>
        <v>2580</v>
      </c>
      <c r="E95" s="56">
        <f t="shared" si="34"/>
        <v>100</v>
      </c>
      <c r="F95" s="13"/>
      <c r="G95" s="13"/>
      <c r="H95" s="13"/>
      <c r="I95" s="56"/>
      <c r="J95" s="56"/>
      <c r="K95" s="42"/>
      <c r="L95" s="42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7"/>
      <c r="AQ95" s="57"/>
      <c r="AR95" s="57"/>
      <c r="AS95" s="56"/>
      <c r="AT95" s="57"/>
      <c r="AU95" s="57"/>
      <c r="AV95" s="57"/>
      <c r="AW95" s="56"/>
      <c r="AX95" s="57"/>
      <c r="AY95" s="57"/>
      <c r="AZ95" s="57"/>
      <c r="BA95" s="56"/>
      <c r="BB95" s="57"/>
      <c r="BC95" s="57"/>
      <c r="BD95" s="57"/>
      <c r="BE95" s="56"/>
      <c r="BF95" s="57"/>
      <c r="BG95" s="57"/>
      <c r="BH95" s="57"/>
      <c r="BI95" s="56"/>
      <c r="BJ95" s="57"/>
      <c r="BK95" s="57"/>
      <c r="BL95" s="57"/>
      <c r="BM95" s="56"/>
      <c r="BN95" s="57"/>
      <c r="BO95" s="57">
        <f t="shared" si="59"/>
        <v>2580</v>
      </c>
      <c r="BP95" s="57">
        <f t="shared" si="60"/>
        <v>2580</v>
      </c>
      <c r="BQ95" s="56">
        <f t="shared" si="35"/>
        <v>100</v>
      </c>
      <c r="BR95" s="56"/>
      <c r="BS95" s="56"/>
      <c r="BT95" s="56"/>
      <c r="BU95" s="56"/>
      <c r="BV95" s="42"/>
      <c r="BW95" s="42"/>
      <c r="BX95" s="42"/>
      <c r="BY95" s="56"/>
      <c r="BZ95" s="59"/>
      <c r="CA95" s="57"/>
      <c r="CB95" s="57"/>
      <c r="CC95" s="56"/>
      <c r="CD95" s="59"/>
      <c r="CE95" s="65">
        <v>2580</v>
      </c>
      <c r="CF95" s="65">
        <v>2580</v>
      </c>
      <c r="CG95" s="56">
        <f t="shared" si="36"/>
        <v>100</v>
      </c>
      <c r="CH95" s="59"/>
      <c r="CI95" s="65"/>
      <c r="CJ95" s="57"/>
      <c r="CK95" s="56"/>
    </row>
    <row r="96" spans="1:89" ht="15.75" customHeight="1" x14ac:dyDescent="0.25">
      <c r="A96" s="29" t="s">
        <v>126</v>
      </c>
      <c r="B96" s="56">
        <f t="shared" si="56"/>
        <v>0</v>
      </c>
      <c r="C96" s="56">
        <f t="shared" si="57"/>
        <v>2160</v>
      </c>
      <c r="D96" s="56">
        <f t="shared" si="58"/>
        <v>2160</v>
      </c>
      <c r="E96" s="56">
        <f t="shared" si="34"/>
        <v>100</v>
      </c>
      <c r="F96" s="13"/>
      <c r="G96" s="13"/>
      <c r="H96" s="13"/>
      <c r="I96" s="56"/>
      <c r="J96" s="56"/>
      <c r="K96" s="42"/>
      <c r="L96" s="42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7"/>
      <c r="AQ96" s="57"/>
      <c r="AR96" s="57"/>
      <c r="AS96" s="56"/>
      <c r="AT96" s="57"/>
      <c r="AU96" s="57"/>
      <c r="AV96" s="57"/>
      <c r="AW96" s="56"/>
      <c r="AX96" s="57"/>
      <c r="AY96" s="57"/>
      <c r="AZ96" s="57"/>
      <c r="BA96" s="56"/>
      <c r="BB96" s="57"/>
      <c r="BC96" s="57"/>
      <c r="BD96" s="57"/>
      <c r="BE96" s="56"/>
      <c r="BF96" s="57"/>
      <c r="BG96" s="57"/>
      <c r="BH96" s="57"/>
      <c r="BI96" s="56"/>
      <c r="BJ96" s="57"/>
      <c r="BK96" s="57"/>
      <c r="BL96" s="57"/>
      <c r="BM96" s="56"/>
      <c r="BN96" s="57"/>
      <c r="BO96" s="57">
        <f t="shared" si="59"/>
        <v>2160</v>
      </c>
      <c r="BP96" s="57">
        <f t="shared" si="60"/>
        <v>2160</v>
      </c>
      <c r="BQ96" s="56">
        <f t="shared" si="35"/>
        <v>100</v>
      </c>
      <c r="BR96" s="56"/>
      <c r="BS96" s="56"/>
      <c r="BT96" s="56"/>
      <c r="BU96" s="56"/>
      <c r="BV96" s="42"/>
      <c r="BW96" s="42"/>
      <c r="BX96" s="42"/>
      <c r="BY96" s="56"/>
      <c r="BZ96" s="59"/>
      <c r="CA96" s="57"/>
      <c r="CB96" s="57"/>
      <c r="CC96" s="56"/>
      <c r="CD96" s="59"/>
      <c r="CE96" s="65">
        <v>2160</v>
      </c>
      <c r="CF96" s="65">
        <v>2160</v>
      </c>
      <c r="CG96" s="56">
        <f t="shared" si="36"/>
        <v>100</v>
      </c>
      <c r="CH96" s="59"/>
      <c r="CI96" s="65"/>
      <c r="CJ96" s="57"/>
      <c r="CK96" s="56"/>
    </row>
    <row r="97" spans="1:89" ht="15.75" customHeight="1" x14ac:dyDescent="0.25">
      <c r="A97" s="29" t="s">
        <v>127</v>
      </c>
      <c r="B97" s="56">
        <f t="shared" si="56"/>
        <v>0</v>
      </c>
      <c r="C97" s="56">
        <f t="shared" si="57"/>
        <v>2160</v>
      </c>
      <c r="D97" s="56">
        <f t="shared" si="58"/>
        <v>2160</v>
      </c>
      <c r="E97" s="56">
        <f t="shared" si="34"/>
        <v>100</v>
      </c>
      <c r="F97" s="13"/>
      <c r="G97" s="13"/>
      <c r="H97" s="13"/>
      <c r="I97" s="56"/>
      <c r="J97" s="56"/>
      <c r="K97" s="42"/>
      <c r="L97" s="42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7"/>
      <c r="AQ97" s="57"/>
      <c r="AR97" s="57"/>
      <c r="AS97" s="56"/>
      <c r="AT97" s="57"/>
      <c r="AU97" s="57"/>
      <c r="AV97" s="57"/>
      <c r="AW97" s="56"/>
      <c r="AX97" s="57"/>
      <c r="AY97" s="57"/>
      <c r="AZ97" s="57"/>
      <c r="BA97" s="56"/>
      <c r="BB97" s="57"/>
      <c r="BC97" s="57"/>
      <c r="BD97" s="57"/>
      <c r="BE97" s="56"/>
      <c r="BF97" s="57"/>
      <c r="BG97" s="57"/>
      <c r="BH97" s="57"/>
      <c r="BI97" s="56"/>
      <c r="BJ97" s="57"/>
      <c r="BK97" s="57"/>
      <c r="BL97" s="57"/>
      <c r="BM97" s="56"/>
      <c r="BN97" s="57"/>
      <c r="BO97" s="57">
        <f t="shared" si="59"/>
        <v>2160</v>
      </c>
      <c r="BP97" s="57">
        <f t="shared" si="60"/>
        <v>2160</v>
      </c>
      <c r="BQ97" s="56">
        <f t="shared" si="35"/>
        <v>100</v>
      </c>
      <c r="BR97" s="56"/>
      <c r="BS97" s="56"/>
      <c r="BT97" s="56"/>
      <c r="BU97" s="56"/>
      <c r="BV97" s="42"/>
      <c r="BW97" s="42"/>
      <c r="BX97" s="42"/>
      <c r="BY97" s="56"/>
      <c r="BZ97" s="59"/>
      <c r="CA97" s="57"/>
      <c r="CB97" s="57"/>
      <c r="CC97" s="56"/>
      <c r="CD97" s="59"/>
      <c r="CE97" s="65">
        <v>2160</v>
      </c>
      <c r="CF97" s="65">
        <v>2160</v>
      </c>
      <c r="CG97" s="56">
        <f t="shared" si="36"/>
        <v>100</v>
      </c>
      <c r="CH97" s="59"/>
      <c r="CI97" s="65"/>
      <c r="CJ97" s="57"/>
      <c r="CK97" s="56"/>
    </row>
    <row r="98" spans="1:89" ht="15.75" customHeight="1" x14ac:dyDescent="0.25">
      <c r="A98" s="29" t="s">
        <v>128</v>
      </c>
      <c r="B98" s="56">
        <f t="shared" si="56"/>
        <v>0</v>
      </c>
      <c r="C98" s="56">
        <f t="shared" si="57"/>
        <v>2280</v>
      </c>
      <c r="D98" s="56">
        <f t="shared" si="58"/>
        <v>2280</v>
      </c>
      <c r="E98" s="56">
        <f t="shared" si="34"/>
        <v>100</v>
      </c>
      <c r="F98" s="13"/>
      <c r="G98" s="13"/>
      <c r="H98" s="13"/>
      <c r="I98" s="56"/>
      <c r="J98" s="56"/>
      <c r="K98" s="42"/>
      <c r="L98" s="42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7"/>
      <c r="AQ98" s="57"/>
      <c r="AR98" s="57"/>
      <c r="AS98" s="56"/>
      <c r="AT98" s="57"/>
      <c r="AU98" s="57"/>
      <c r="AV98" s="57"/>
      <c r="AW98" s="56"/>
      <c r="AX98" s="57"/>
      <c r="AY98" s="57"/>
      <c r="AZ98" s="57"/>
      <c r="BA98" s="56"/>
      <c r="BB98" s="57"/>
      <c r="BC98" s="57"/>
      <c r="BD98" s="57"/>
      <c r="BE98" s="56"/>
      <c r="BF98" s="57"/>
      <c r="BG98" s="57"/>
      <c r="BH98" s="57"/>
      <c r="BI98" s="56"/>
      <c r="BJ98" s="57"/>
      <c r="BK98" s="57"/>
      <c r="BL98" s="57"/>
      <c r="BM98" s="56"/>
      <c r="BN98" s="57"/>
      <c r="BO98" s="57">
        <f t="shared" si="59"/>
        <v>2280</v>
      </c>
      <c r="BP98" s="57">
        <f t="shared" si="60"/>
        <v>2280</v>
      </c>
      <c r="BQ98" s="56">
        <f t="shared" si="35"/>
        <v>100</v>
      </c>
      <c r="BR98" s="56"/>
      <c r="BS98" s="56"/>
      <c r="BT98" s="56"/>
      <c r="BU98" s="56"/>
      <c r="BV98" s="42"/>
      <c r="BW98" s="42"/>
      <c r="BX98" s="42"/>
      <c r="BY98" s="56"/>
      <c r="BZ98" s="59"/>
      <c r="CA98" s="60"/>
      <c r="CB98" s="60"/>
      <c r="CC98" s="56"/>
      <c r="CD98" s="59"/>
      <c r="CE98" s="61">
        <v>2280</v>
      </c>
      <c r="CF98" s="61">
        <v>2280</v>
      </c>
      <c r="CG98" s="56">
        <f t="shared" si="36"/>
        <v>100</v>
      </c>
      <c r="CH98" s="59"/>
      <c r="CI98" s="61"/>
      <c r="CJ98" s="60"/>
      <c r="CK98" s="56"/>
    </row>
    <row r="99" spans="1:89" ht="15.75" customHeight="1" x14ac:dyDescent="0.25">
      <c r="A99" s="29" t="s">
        <v>159</v>
      </c>
      <c r="B99" s="56">
        <f t="shared" si="56"/>
        <v>0</v>
      </c>
      <c r="C99" s="56">
        <f t="shared" si="57"/>
        <v>2640</v>
      </c>
      <c r="D99" s="56">
        <f t="shared" si="58"/>
        <v>2640</v>
      </c>
      <c r="E99" s="56">
        <f t="shared" si="34"/>
        <v>100</v>
      </c>
      <c r="F99" s="13"/>
      <c r="G99" s="13"/>
      <c r="H99" s="13"/>
      <c r="I99" s="56"/>
      <c r="J99" s="56"/>
      <c r="K99" s="42"/>
      <c r="L99" s="42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7"/>
      <c r="AQ99" s="57"/>
      <c r="AR99" s="57"/>
      <c r="AS99" s="56"/>
      <c r="AT99" s="57"/>
      <c r="AU99" s="57"/>
      <c r="AV99" s="57"/>
      <c r="AW99" s="56"/>
      <c r="AX99" s="57"/>
      <c r="AY99" s="57"/>
      <c r="AZ99" s="57"/>
      <c r="BA99" s="56"/>
      <c r="BB99" s="57"/>
      <c r="BC99" s="57"/>
      <c r="BD99" s="57"/>
      <c r="BE99" s="56"/>
      <c r="BF99" s="57"/>
      <c r="BG99" s="57"/>
      <c r="BH99" s="57"/>
      <c r="BI99" s="56"/>
      <c r="BJ99" s="57"/>
      <c r="BK99" s="57"/>
      <c r="BL99" s="57"/>
      <c r="BM99" s="56"/>
      <c r="BN99" s="57"/>
      <c r="BO99" s="57">
        <f t="shared" si="59"/>
        <v>2640</v>
      </c>
      <c r="BP99" s="57">
        <f t="shared" si="60"/>
        <v>2640</v>
      </c>
      <c r="BQ99" s="56">
        <f t="shared" si="35"/>
        <v>100</v>
      </c>
      <c r="BR99" s="56"/>
      <c r="BS99" s="56"/>
      <c r="BT99" s="56"/>
      <c r="BU99" s="56"/>
      <c r="BV99" s="42"/>
      <c r="BW99" s="42"/>
      <c r="BX99" s="42"/>
      <c r="BY99" s="56"/>
      <c r="BZ99" s="59"/>
      <c r="CA99" s="60"/>
      <c r="CB99" s="60"/>
      <c r="CC99" s="56"/>
      <c r="CD99" s="59"/>
      <c r="CE99" s="61">
        <v>2640</v>
      </c>
      <c r="CF99" s="61">
        <v>2640</v>
      </c>
      <c r="CG99" s="56">
        <f t="shared" si="36"/>
        <v>100</v>
      </c>
      <c r="CH99" s="59"/>
      <c r="CI99" s="61"/>
      <c r="CJ99" s="60"/>
      <c r="CK99" s="56"/>
    </row>
    <row r="100" spans="1:89" ht="15.75" customHeight="1" x14ac:dyDescent="0.25">
      <c r="A100" s="29" t="s">
        <v>129</v>
      </c>
      <c r="B100" s="56">
        <f t="shared" si="56"/>
        <v>0</v>
      </c>
      <c r="C100" s="56">
        <f t="shared" si="57"/>
        <v>1980</v>
      </c>
      <c r="D100" s="56">
        <f t="shared" si="58"/>
        <v>1980</v>
      </c>
      <c r="E100" s="56">
        <f t="shared" si="34"/>
        <v>100</v>
      </c>
      <c r="F100" s="13"/>
      <c r="G100" s="13"/>
      <c r="H100" s="13"/>
      <c r="I100" s="56"/>
      <c r="J100" s="56"/>
      <c r="K100" s="42"/>
      <c r="L100" s="42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7"/>
      <c r="AQ100" s="57"/>
      <c r="AR100" s="57"/>
      <c r="AS100" s="56"/>
      <c r="AT100" s="57"/>
      <c r="AU100" s="57"/>
      <c r="AV100" s="57"/>
      <c r="AW100" s="56"/>
      <c r="AX100" s="57"/>
      <c r="AY100" s="57"/>
      <c r="AZ100" s="57"/>
      <c r="BA100" s="56"/>
      <c r="BB100" s="57"/>
      <c r="BC100" s="57"/>
      <c r="BD100" s="57"/>
      <c r="BE100" s="56"/>
      <c r="BF100" s="57"/>
      <c r="BG100" s="57"/>
      <c r="BH100" s="57"/>
      <c r="BI100" s="56"/>
      <c r="BJ100" s="57"/>
      <c r="BK100" s="57"/>
      <c r="BL100" s="57"/>
      <c r="BM100" s="56"/>
      <c r="BN100" s="57"/>
      <c r="BO100" s="57">
        <f t="shared" si="59"/>
        <v>1980</v>
      </c>
      <c r="BP100" s="57">
        <f t="shared" si="60"/>
        <v>1980</v>
      </c>
      <c r="BQ100" s="56">
        <f t="shared" si="35"/>
        <v>100</v>
      </c>
      <c r="BR100" s="56"/>
      <c r="BS100" s="56"/>
      <c r="BT100" s="56"/>
      <c r="BU100" s="56"/>
      <c r="BV100" s="42"/>
      <c r="BW100" s="42"/>
      <c r="BX100" s="42"/>
      <c r="BY100" s="56"/>
      <c r="BZ100" s="59"/>
      <c r="CA100" s="60"/>
      <c r="CB100" s="60"/>
      <c r="CC100" s="56"/>
      <c r="CD100" s="59"/>
      <c r="CE100" s="61">
        <v>1980</v>
      </c>
      <c r="CF100" s="61">
        <v>1980</v>
      </c>
      <c r="CG100" s="56">
        <f t="shared" si="36"/>
        <v>100</v>
      </c>
      <c r="CH100" s="59"/>
      <c r="CI100" s="61"/>
      <c r="CJ100" s="60"/>
      <c r="CK100" s="56"/>
    </row>
    <row r="101" spans="1:89" ht="15.75" customHeight="1" x14ac:dyDescent="0.25">
      <c r="A101" s="29" t="s">
        <v>130</v>
      </c>
      <c r="B101" s="56">
        <f t="shared" si="56"/>
        <v>0</v>
      </c>
      <c r="C101" s="56">
        <f t="shared" si="57"/>
        <v>2400</v>
      </c>
      <c r="D101" s="56">
        <f t="shared" si="58"/>
        <v>2400</v>
      </c>
      <c r="E101" s="56">
        <f t="shared" si="34"/>
        <v>100</v>
      </c>
      <c r="F101" s="13"/>
      <c r="G101" s="13"/>
      <c r="H101" s="13"/>
      <c r="I101" s="56"/>
      <c r="J101" s="56"/>
      <c r="K101" s="42"/>
      <c r="L101" s="42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7"/>
      <c r="AQ101" s="57"/>
      <c r="AR101" s="57"/>
      <c r="AS101" s="56"/>
      <c r="AT101" s="57"/>
      <c r="AU101" s="57"/>
      <c r="AV101" s="57"/>
      <c r="AW101" s="56"/>
      <c r="AX101" s="57"/>
      <c r="AY101" s="57"/>
      <c r="AZ101" s="57"/>
      <c r="BA101" s="56"/>
      <c r="BB101" s="57"/>
      <c r="BC101" s="57"/>
      <c r="BD101" s="57"/>
      <c r="BE101" s="56"/>
      <c r="BF101" s="57"/>
      <c r="BG101" s="57"/>
      <c r="BH101" s="57"/>
      <c r="BI101" s="56"/>
      <c r="BJ101" s="57"/>
      <c r="BK101" s="57"/>
      <c r="BL101" s="57"/>
      <c r="BM101" s="56"/>
      <c r="BN101" s="57"/>
      <c r="BO101" s="57">
        <f t="shared" si="59"/>
        <v>2400</v>
      </c>
      <c r="BP101" s="57">
        <f t="shared" si="60"/>
        <v>2400</v>
      </c>
      <c r="BQ101" s="56">
        <f t="shared" si="35"/>
        <v>100</v>
      </c>
      <c r="BR101" s="56"/>
      <c r="BS101" s="56"/>
      <c r="BT101" s="56"/>
      <c r="BU101" s="56"/>
      <c r="BV101" s="42"/>
      <c r="BW101" s="42"/>
      <c r="BX101" s="42"/>
      <c r="BY101" s="56"/>
      <c r="BZ101" s="59"/>
      <c r="CA101" s="60"/>
      <c r="CB101" s="60"/>
      <c r="CC101" s="56"/>
      <c r="CD101" s="59"/>
      <c r="CE101" s="61">
        <v>2400</v>
      </c>
      <c r="CF101" s="61">
        <v>2400</v>
      </c>
      <c r="CG101" s="56">
        <f t="shared" si="36"/>
        <v>100</v>
      </c>
      <c r="CH101" s="59"/>
      <c r="CI101" s="61"/>
      <c r="CJ101" s="60"/>
      <c r="CK101" s="56"/>
    </row>
    <row r="102" spans="1:89" ht="15.75" customHeight="1" x14ac:dyDescent="0.25">
      <c r="A102" s="29" t="s">
        <v>131</v>
      </c>
      <c r="B102" s="56">
        <f t="shared" si="56"/>
        <v>0</v>
      </c>
      <c r="C102" s="56">
        <f t="shared" si="57"/>
        <v>3360</v>
      </c>
      <c r="D102" s="56">
        <f t="shared" si="58"/>
        <v>3360</v>
      </c>
      <c r="E102" s="56">
        <f t="shared" si="34"/>
        <v>100</v>
      </c>
      <c r="F102" s="13"/>
      <c r="G102" s="13"/>
      <c r="H102" s="13"/>
      <c r="I102" s="56"/>
      <c r="J102" s="56"/>
      <c r="K102" s="42"/>
      <c r="L102" s="42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7"/>
      <c r="AQ102" s="57"/>
      <c r="AR102" s="57"/>
      <c r="AS102" s="56"/>
      <c r="AT102" s="57"/>
      <c r="AU102" s="57"/>
      <c r="AV102" s="57"/>
      <c r="AW102" s="56"/>
      <c r="AX102" s="57"/>
      <c r="AY102" s="57"/>
      <c r="AZ102" s="57"/>
      <c r="BA102" s="56"/>
      <c r="BB102" s="57"/>
      <c r="BC102" s="57"/>
      <c r="BD102" s="57"/>
      <c r="BE102" s="56"/>
      <c r="BF102" s="57"/>
      <c r="BG102" s="57"/>
      <c r="BH102" s="57"/>
      <c r="BI102" s="56"/>
      <c r="BJ102" s="57"/>
      <c r="BK102" s="57"/>
      <c r="BL102" s="57"/>
      <c r="BM102" s="56"/>
      <c r="BN102" s="57"/>
      <c r="BO102" s="57">
        <f t="shared" si="59"/>
        <v>3360</v>
      </c>
      <c r="BP102" s="57">
        <f t="shared" si="60"/>
        <v>3360</v>
      </c>
      <c r="BQ102" s="56">
        <f t="shared" si="35"/>
        <v>100</v>
      </c>
      <c r="BR102" s="56"/>
      <c r="BS102" s="56"/>
      <c r="BT102" s="56"/>
      <c r="BU102" s="56"/>
      <c r="BV102" s="42"/>
      <c r="BW102" s="42"/>
      <c r="BX102" s="42"/>
      <c r="BY102" s="56"/>
      <c r="BZ102" s="59"/>
      <c r="CA102" s="60"/>
      <c r="CB102" s="60"/>
      <c r="CC102" s="56"/>
      <c r="CD102" s="59"/>
      <c r="CE102" s="61">
        <v>3360</v>
      </c>
      <c r="CF102" s="61">
        <v>3360</v>
      </c>
      <c r="CG102" s="56">
        <f t="shared" si="36"/>
        <v>100</v>
      </c>
      <c r="CH102" s="59"/>
      <c r="CI102" s="61"/>
      <c r="CJ102" s="60"/>
      <c r="CK102" s="56"/>
    </row>
    <row r="103" spans="1:89" ht="15.75" customHeight="1" x14ac:dyDescent="0.25">
      <c r="A103" s="29" t="s">
        <v>132</v>
      </c>
      <c r="B103" s="56">
        <f t="shared" si="56"/>
        <v>0</v>
      </c>
      <c r="C103" s="56">
        <f t="shared" si="57"/>
        <v>1920</v>
      </c>
      <c r="D103" s="56">
        <f t="shared" si="58"/>
        <v>1920</v>
      </c>
      <c r="E103" s="56">
        <f t="shared" si="34"/>
        <v>100</v>
      </c>
      <c r="F103" s="13"/>
      <c r="G103" s="13"/>
      <c r="H103" s="13"/>
      <c r="I103" s="56"/>
      <c r="J103" s="56"/>
      <c r="K103" s="66"/>
      <c r="L103" s="6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7"/>
      <c r="AQ103" s="57"/>
      <c r="AR103" s="57"/>
      <c r="AS103" s="56"/>
      <c r="AT103" s="57"/>
      <c r="AU103" s="57"/>
      <c r="AV103" s="57"/>
      <c r="AW103" s="56"/>
      <c r="AX103" s="57"/>
      <c r="AY103" s="57"/>
      <c r="AZ103" s="57"/>
      <c r="BA103" s="56"/>
      <c r="BB103" s="57"/>
      <c r="BC103" s="57"/>
      <c r="BD103" s="57"/>
      <c r="BE103" s="56"/>
      <c r="BF103" s="57"/>
      <c r="BG103" s="57"/>
      <c r="BH103" s="57"/>
      <c r="BI103" s="56"/>
      <c r="BJ103" s="57"/>
      <c r="BK103" s="57"/>
      <c r="BL103" s="57"/>
      <c r="BM103" s="56"/>
      <c r="BN103" s="57"/>
      <c r="BO103" s="57">
        <f t="shared" si="59"/>
        <v>1920</v>
      </c>
      <c r="BP103" s="57">
        <f t="shared" si="60"/>
        <v>1920</v>
      </c>
      <c r="BQ103" s="56">
        <f t="shared" si="35"/>
        <v>100</v>
      </c>
      <c r="BR103" s="56"/>
      <c r="BS103" s="56"/>
      <c r="BT103" s="56"/>
      <c r="BU103" s="56"/>
      <c r="BV103" s="42"/>
      <c r="BW103" s="42"/>
      <c r="BX103" s="42"/>
      <c r="BY103" s="56"/>
      <c r="BZ103" s="59"/>
      <c r="CA103" s="60"/>
      <c r="CB103" s="60"/>
      <c r="CC103" s="56"/>
      <c r="CD103" s="59"/>
      <c r="CE103" s="61">
        <v>1920</v>
      </c>
      <c r="CF103" s="61">
        <v>1920</v>
      </c>
      <c r="CG103" s="56">
        <f t="shared" si="36"/>
        <v>100</v>
      </c>
      <c r="CH103" s="59"/>
      <c r="CI103" s="61"/>
      <c r="CJ103" s="60"/>
      <c r="CK103" s="56"/>
    </row>
    <row r="104" spans="1:89" ht="47.25" x14ac:dyDescent="0.25">
      <c r="A104" s="67" t="s">
        <v>80</v>
      </c>
      <c r="B104" s="63">
        <f>SUM(B105:B116)</f>
        <v>0</v>
      </c>
      <c r="C104" s="63">
        <f>SUM(C105:C116)</f>
        <v>37380</v>
      </c>
      <c r="D104" s="63">
        <f>SUM(D105:D116)</f>
        <v>37380</v>
      </c>
      <c r="E104" s="63">
        <f t="shared" si="34"/>
        <v>100</v>
      </c>
      <c r="F104" s="10">
        <f>SUM(J104+N104)</f>
        <v>0</v>
      </c>
      <c r="G104" s="10">
        <f>SUM(K104+O104)</f>
        <v>0</v>
      </c>
      <c r="H104" s="10">
        <f>SUM(L104+P104)</f>
        <v>0</v>
      </c>
      <c r="I104" s="63">
        <v>0</v>
      </c>
      <c r="J104" s="63">
        <f t="shared" ref="J104:P104" si="61">SUM(J105:J116)</f>
        <v>0</v>
      </c>
      <c r="K104" s="63">
        <f t="shared" si="61"/>
        <v>0</v>
      </c>
      <c r="L104" s="63">
        <f t="shared" si="61"/>
        <v>0</v>
      </c>
      <c r="M104" s="63">
        <f t="shared" si="61"/>
        <v>0</v>
      </c>
      <c r="N104" s="63">
        <f t="shared" si="61"/>
        <v>0</v>
      </c>
      <c r="O104" s="63">
        <f t="shared" si="61"/>
        <v>0</v>
      </c>
      <c r="P104" s="63">
        <f t="shared" si="61"/>
        <v>0</v>
      </c>
      <c r="Q104" s="63">
        <v>0</v>
      </c>
      <c r="R104" s="63">
        <f t="shared" ref="R104:BT104" si="62">SUM(R105:R116)</f>
        <v>0</v>
      </c>
      <c r="S104" s="63">
        <f>SUM(S105:S116)</f>
        <v>0</v>
      </c>
      <c r="T104" s="63">
        <f t="shared" si="62"/>
        <v>0</v>
      </c>
      <c r="U104" s="63">
        <v>0</v>
      </c>
      <c r="V104" s="63">
        <f t="shared" si="62"/>
        <v>0</v>
      </c>
      <c r="W104" s="63">
        <f t="shared" si="62"/>
        <v>0</v>
      </c>
      <c r="X104" s="63">
        <f t="shared" si="62"/>
        <v>0</v>
      </c>
      <c r="Y104" s="63">
        <v>0</v>
      </c>
      <c r="Z104" s="63">
        <f t="shared" si="62"/>
        <v>0</v>
      </c>
      <c r="AA104" s="63">
        <f t="shared" si="62"/>
        <v>0</v>
      </c>
      <c r="AB104" s="63">
        <f t="shared" si="62"/>
        <v>0</v>
      </c>
      <c r="AC104" s="63">
        <v>0</v>
      </c>
      <c r="AD104" s="63">
        <f t="shared" ref="AD104:AN104" si="63">SUM(AD105:AD116)</f>
        <v>0</v>
      </c>
      <c r="AE104" s="63">
        <f t="shared" si="63"/>
        <v>0</v>
      </c>
      <c r="AF104" s="63">
        <f t="shared" si="63"/>
        <v>0</v>
      </c>
      <c r="AG104" s="63">
        <v>0</v>
      </c>
      <c r="AH104" s="63">
        <f t="shared" si="63"/>
        <v>0</v>
      </c>
      <c r="AI104" s="63">
        <f t="shared" si="63"/>
        <v>0</v>
      </c>
      <c r="AJ104" s="63">
        <f t="shared" si="63"/>
        <v>0</v>
      </c>
      <c r="AK104" s="63">
        <v>0</v>
      </c>
      <c r="AL104" s="63">
        <f t="shared" si="63"/>
        <v>0</v>
      </c>
      <c r="AM104" s="63">
        <f t="shared" si="63"/>
        <v>0</v>
      </c>
      <c r="AN104" s="63">
        <f t="shared" si="63"/>
        <v>0</v>
      </c>
      <c r="AO104" s="63">
        <v>0</v>
      </c>
      <c r="AP104" s="52">
        <f t="shared" si="62"/>
        <v>0</v>
      </c>
      <c r="AQ104" s="52">
        <f t="shared" si="62"/>
        <v>0</v>
      </c>
      <c r="AR104" s="52">
        <f t="shared" si="62"/>
        <v>0</v>
      </c>
      <c r="AS104" s="63">
        <v>0</v>
      </c>
      <c r="AT104" s="52">
        <f t="shared" si="62"/>
        <v>0</v>
      </c>
      <c r="AU104" s="52">
        <f t="shared" si="62"/>
        <v>0</v>
      </c>
      <c r="AV104" s="52">
        <f t="shared" si="62"/>
        <v>0</v>
      </c>
      <c r="AW104" s="63">
        <v>0</v>
      </c>
      <c r="AX104" s="52">
        <f t="shared" si="62"/>
        <v>0</v>
      </c>
      <c r="AY104" s="52">
        <f t="shared" si="62"/>
        <v>0</v>
      </c>
      <c r="AZ104" s="52">
        <f t="shared" si="62"/>
        <v>0</v>
      </c>
      <c r="BA104" s="63">
        <v>0</v>
      </c>
      <c r="BB104" s="52">
        <f t="shared" si="62"/>
        <v>0</v>
      </c>
      <c r="BC104" s="52">
        <f t="shared" si="62"/>
        <v>0</v>
      </c>
      <c r="BD104" s="52">
        <f t="shared" si="62"/>
        <v>0</v>
      </c>
      <c r="BE104" s="63">
        <v>0</v>
      </c>
      <c r="BF104" s="52">
        <f t="shared" si="62"/>
        <v>0</v>
      </c>
      <c r="BG104" s="52">
        <f t="shared" si="62"/>
        <v>0</v>
      </c>
      <c r="BH104" s="52">
        <f t="shared" si="62"/>
        <v>0</v>
      </c>
      <c r="BI104" s="63">
        <v>0</v>
      </c>
      <c r="BJ104" s="52">
        <f t="shared" si="62"/>
        <v>0</v>
      </c>
      <c r="BK104" s="52">
        <f t="shared" si="62"/>
        <v>0</v>
      </c>
      <c r="BL104" s="52">
        <f t="shared" si="62"/>
        <v>0</v>
      </c>
      <c r="BM104" s="63">
        <v>0</v>
      </c>
      <c r="BN104" s="52">
        <f t="shared" si="62"/>
        <v>0</v>
      </c>
      <c r="BO104" s="52">
        <f t="shared" si="62"/>
        <v>37380</v>
      </c>
      <c r="BP104" s="52">
        <f t="shared" si="62"/>
        <v>37380</v>
      </c>
      <c r="BQ104" s="63">
        <f t="shared" si="35"/>
        <v>100</v>
      </c>
      <c r="BR104" s="63">
        <f t="shared" si="62"/>
        <v>0</v>
      </c>
      <c r="BS104" s="63">
        <f t="shared" si="62"/>
        <v>0</v>
      </c>
      <c r="BT104" s="63">
        <f t="shared" si="62"/>
        <v>0</v>
      </c>
      <c r="BU104" s="63">
        <v>0</v>
      </c>
      <c r="BV104" s="52">
        <f>SUM(BV105:BV116)</f>
        <v>0</v>
      </c>
      <c r="BW104" s="52">
        <f>SUM(BW105:BW116)</f>
        <v>0</v>
      </c>
      <c r="BX104" s="52">
        <f>SUM(BX105:BX116)</f>
        <v>0</v>
      </c>
      <c r="BY104" s="63">
        <v>0</v>
      </c>
      <c r="BZ104" s="52">
        <f>SUM(BZ105:BZ116)</f>
        <v>0</v>
      </c>
      <c r="CA104" s="52">
        <f>SUM(CA105:CA116)</f>
        <v>0</v>
      </c>
      <c r="CB104" s="52">
        <f>SUM(CB105:CB116)</f>
        <v>0</v>
      </c>
      <c r="CC104" s="63">
        <v>0</v>
      </c>
      <c r="CD104" s="52">
        <f>SUM(CD105:CD116)</f>
        <v>0</v>
      </c>
      <c r="CE104" s="53">
        <f>SUM(CE105:CE116)</f>
        <v>37380</v>
      </c>
      <c r="CF104" s="53">
        <f>SUM(CF105:CF116)</f>
        <v>37380</v>
      </c>
      <c r="CG104" s="63">
        <f t="shared" si="36"/>
        <v>100</v>
      </c>
      <c r="CH104" s="52">
        <f>SUM(CH105:CH116)</f>
        <v>0</v>
      </c>
      <c r="CI104" s="53">
        <f>SUM(CI105:CI116)</f>
        <v>0</v>
      </c>
      <c r="CJ104" s="52">
        <f>SUM(CJ105:CJ116)</f>
        <v>0</v>
      </c>
      <c r="CK104" s="63">
        <v>0</v>
      </c>
    </row>
    <row r="105" spans="1:89" ht="15.75" customHeight="1" x14ac:dyDescent="0.25">
      <c r="A105" s="29" t="s">
        <v>81</v>
      </c>
      <c r="B105" s="56">
        <f t="shared" ref="B105:B116" si="64">SUM(F105+R105+AD105+BN105)</f>
        <v>0</v>
      </c>
      <c r="C105" s="56">
        <f t="shared" ref="C105:C116" si="65">S105+AE105+K105+O105+BO105</f>
        <v>4560</v>
      </c>
      <c r="D105" s="56">
        <f t="shared" ref="D105:D116" si="66">T105+AF105+L105+P105+BP105</f>
        <v>4560</v>
      </c>
      <c r="E105" s="56">
        <f t="shared" si="34"/>
        <v>100</v>
      </c>
      <c r="F105" s="13"/>
      <c r="G105" s="13"/>
      <c r="H105" s="13"/>
      <c r="I105" s="56"/>
      <c r="J105" s="55"/>
      <c r="K105" s="55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5"/>
      <c r="AI105" s="55"/>
      <c r="AJ105" s="55"/>
      <c r="AK105" s="56"/>
      <c r="AL105" s="56"/>
      <c r="AM105" s="56"/>
      <c r="AN105" s="56"/>
      <c r="AO105" s="56"/>
      <c r="AP105" s="57"/>
      <c r="AQ105" s="58"/>
      <c r="AR105" s="58"/>
      <c r="AS105" s="56"/>
      <c r="AT105" s="58"/>
      <c r="AU105" s="58"/>
      <c r="AV105" s="58"/>
      <c r="AW105" s="56"/>
      <c r="AX105" s="58"/>
      <c r="AY105" s="58"/>
      <c r="AZ105" s="58"/>
      <c r="BA105" s="56"/>
      <c r="BB105" s="58"/>
      <c r="BC105" s="58"/>
      <c r="BD105" s="58"/>
      <c r="BE105" s="56"/>
      <c r="BF105" s="58"/>
      <c r="BG105" s="58"/>
      <c r="BH105" s="58"/>
      <c r="BI105" s="56"/>
      <c r="BJ105" s="58"/>
      <c r="BK105" s="58"/>
      <c r="BL105" s="58"/>
      <c r="BM105" s="56"/>
      <c r="BN105" s="57"/>
      <c r="BO105" s="57">
        <f t="shared" ref="BO105:BO116" si="67">SUM(BS105+CE105+BW105+CA105+CI105)</f>
        <v>4560</v>
      </c>
      <c r="BP105" s="57">
        <f t="shared" ref="BP105:BP116" si="68">SUM(BT105+CF105+BX105+CB105+CJ105)</f>
        <v>4560</v>
      </c>
      <c r="BQ105" s="56">
        <f t="shared" si="35"/>
        <v>100</v>
      </c>
      <c r="BR105" s="56"/>
      <c r="BS105" s="56"/>
      <c r="BT105" s="56"/>
      <c r="BU105" s="56"/>
      <c r="BV105" s="42"/>
      <c r="BW105" s="42"/>
      <c r="BX105" s="42"/>
      <c r="BY105" s="56"/>
      <c r="BZ105" s="59"/>
      <c r="CA105" s="60"/>
      <c r="CB105" s="60"/>
      <c r="CC105" s="56"/>
      <c r="CD105" s="59"/>
      <c r="CE105" s="61">
        <v>4560</v>
      </c>
      <c r="CF105" s="61">
        <v>4560</v>
      </c>
      <c r="CG105" s="56">
        <f t="shared" si="36"/>
        <v>100</v>
      </c>
      <c r="CH105" s="59"/>
      <c r="CI105" s="61"/>
      <c r="CJ105" s="60"/>
      <c r="CK105" s="56"/>
    </row>
    <row r="106" spans="1:89" ht="15.75" customHeight="1" x14ac:dyDescent="0.25">
      <c r="A106" s="29" t="s">
        <v>82</v>
      </c>
      <c r="B106" s="56">
        <f t="shared" si="64"/>
        <v>0</v>
      </c>
      <c r="C106" s="56">
        <f t="shared" si="65"/>
        <v>2160</v>
      </c>
      <c r="D106" s="56">
        <f t="shared" si="66"/>
        <v>2160</v>
      </c>
      <c r="E106" s="56">
        <f t="shared" si="34"/>
        <v>100</v>
      </c>
      <c r="F106" s="13"/>
      <c r="G106" s="13"/>
      <c r="H106" s="13"/>
      <c r="I106" s="56"/>
      <c r="J106" s="55"/>
      <c r="K106" s="55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5"/>
      <c r="AI106" s="55"/>
      <c r="AJ106" s="55"/>
      <c r="AK106" s="56"/>
      <c r="AL106" s="56"/>
      <c r="AM106" s="56"/>
      <c r="AN106" s="56"/>
      <c r="AO106" s="56"/>
      <c r="AP106" s="57"/>
      <c r="AQ106" s="58"/>
      <c r="AR106" s="58"/>
      <c r="AS106" s="56"/>
      <c r="AT106" s="58"/>
      <c r="AU106" s="58"/>
      <c r="AV106" s="58"/>
      <c r="AW106" s="56"/>
      <c r="AX106" s="58"/>
      <c r="AY106" s="58"/>
      <c r="AZ106" s="58"/>
      <c r="BA106" s="56"/>
      <c r="BB106" s="58"/>
      <c r="BC106" s="58"/>
      <c r="BD106" s="58"/>
      <c r="BE106" s="56"/>
      <c r="BF106" s="58"/>
      <c r="BG106" s="58"/>
      <c r="BH106" s="58"/>
      <c r="BI106" s="56"/>
      <c r="BJ106" s="58"/>
      <c r="BK106" s="58"/>
      <c r="BL106" s="58"/>
      <c r="BM106" s="56"/>
      <c r="BN106" s="57"/>
      <c r="BO106" s="57">
        <f t="shared" si="67"/>
        <v>2160</v>
      </c>
      <c r="BP106" s="57">
        <f t="shared" si="68"/>
        <v>2160</v>
      </c>
      <c r="BQ106" s="56">
        <f t="shared" si="35"/>
        <v>100</v>
      </c>
      <c r="BR106" s="56"/>
      <c r="BS106" s="56"/>
      <c r="BT106" s="56"/>
      <c r="BU106" s="56"/>
      <c r="BV106" s="42"/>
      <c r="BW106" s="42"/>
      <c r="BX106" s="42"/>
      <c r="BY106" s="56"/>
      <c r="BZ106" s="59"/>
      <c r="CA106" s="60"/>
      <c r="CB106" s="60"/>
      <c r="CC106" s="56"/>
      <c r="CD106" s="59"/>
      <c r="CE106" s="61">
        <v>2160</v>
      </c>
      <c r="CF106" s="61">
        <v>2160</v>
      </c>
      <c r="CG106" s="56">
        <f t="shared" si="36"/>
        <v>100</v>
      </c>
      <c r="CH106" s="59"/>
      <c r="CI106" s="61"/>
      <c r="CJ106" s="60"/>
      <c r="CK106" s="56"/>
    </row>
    <row r="107" spans="1:89" ht="15.75" customHeight="1" x14ac:dyDescent="0.25">
      <c r="A107" s="29" t="s">
        <v>83</v>
      </c>
      <c r="B107" s="56">
        <f t="shared" si="64"/>
        <v>0</v>
      </c>
      <c r="C107" s="56">
        <f t="shared" si="65"/>
        <v>3360</v>
      </c>
      <c r="D107" s="56">
        <f t="shared" si="66"/>
        <v>3360</v>
      </c>
      <c r="E107" s="56">
        <f t="shared" si="34"/>
        <v>100</v>
      </c>
      <c r="F107" s="13"/>
      <c r="G107" s="13"/>
      <c r="H107" s="13"/>
      <c r="I107" s="56"/>
      <c r="J107" s="55"/>
      <c r="K107" s="55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5"/>
      <c r="AI107" s="55"/>
      <c r="AJ107" s="55"/>
      <c r="AK107" s="56"/>
      <c r="AL107" s="56"/>
      <c r="AM107" s="56"/>
      <c r="AN107" s="56"/>
      <c r="AO107" s="56"/>
      <c r="AP107" s="57"/>
      <c r="AQ107" s="58"/>
      <c r="AR107" s="58"/>
      <c r="AS107" s="56"/>
      <c r="AT107" s="58"/>
      <c r="AU107" s="58"/>
      <c r="AV107" s="58"/>
      <c r="AW107" s="56"/>
      <c r="AX107" s="58"/>
      <c r="AY107" s="58"/>
      <c r="AZ107" s="58"/>
      <c r="BA107" s="56"/>
      <c r="BB107" s="58"/>
      <c r="BC107" s="58"/>
      <c r="BD107" s="58"/>
      <c r="BE107" s="56"/>
      <c r="BF107" s="58"/>
      <c r="BG107" s="58"/>
      <c r="BH107" s="58"/>
      <c r="BI107" s="56"/>
      <c r="BJ107" s="58"/>
      <c r="BK107" s="58"/>
      <c r="BL107" s="58"/>
      <c r="BM107" s="56"/>
      <c r="BN107" s="57"/>
      <c r="BO107" s="57">
        <f t="shared" si="67"/>
        <v>3360</v>
      </c>
      <c r="BP107" s="57">
        <f t="shared" si="68"/>
        <v>3360</v>
      </c>
      <c r="BQ107" s="56">
        <f t="shared" si="35"/>
        <v>100</v>
      </c>
      <c r="BR107" s="56"/>
      <c r="BS107" s="56"/>
      <c r="BT107" s="56"/>
      <c r="BU107" s="56"/>
      <c r="BV107" s="42"/>
      <c r="BW107" s="42"/>
      <c r="BX107" s="42"/>
      <c r="BY107" s="56"/>
      <c r="BZ107" s="59"/>
      <c r="CA107" s="60"/>
      <c r="CB107" s="60"/>
      <c r="CC107" s="56"/>
      <c r="CD107" s="59"/>
      <c r="CE107" s="61">
        <v>3360</v>
      </c>
      <c r="CF107" s="61">
        <v>3360</v>
      </c>
      <c r="CG107" s="56">
        <f t="shared" si="36"/>
        <v>100</v>
      </c>
      <c r="CH107" s="59"/>
      <c r="CI107" s="61"/>
      <c r="CJ107" s="60"/>
      <c r="CK107" s="56"/>
    </row>
    <row r="108" spans="1:89" ht="15.75" customHeight="1" x14ac:dyDescent="0.25">
      <c r="A108" s="29" t="s">
        <v>84</v>
      </c>
      <c r="B108" s="56">
        <f t="shared" si="64"/>
        <v>0</v>
      </c>
      <c r="C108" s="56">
        <f t="shared" si="65"/>
        <v>3360</v>
      </c>
      <c r="D108" s="56">
        <f t="shared" si="66"/>
        <v>3360</v>
      </c>
      <c r="E108" s="56">
        <f t="shared" si="34"/>
        <v>100</v>
      </c>
      <c r="F108" s="13"/>
      <c r="G108" s="13"/>
      <c r="H108" s="13"/>
      <c r="I108" s="56"/>
      <c r="J108" s="55"/>
      <c r="K108" s="55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5"/>
      <c r="AI108" s="55"/>
      <c r="AJ108" s="55"/>
      <c r="AK108" s="56"/>
      <c r="AL108" s="56"/>
      <c r="AM108" s="56"/>
      <c r="AN108" s="56"/>
      <c r="AO108" s="56"/>
      <c r="AP108" s="57"/>
      <c r="AQ108" s="58"/>
      <c r="AR108" s="58"/>
      <c r="AS108" s="56"/>
      <c r="AT108" s="58"/>
      <c r="AU108" s="58"/>
      <c r="AV108" s="58"/>
      <c r="AW108" s="56"/>
      <c r="AX108" s="58"/>
      <c r="AY108" s="58"/>
      <c r="AZ108" s="58"/>
      <c r="BA108" s="56"/>
      <c r="BB108" s="58"/>
      <c r="BC108" s="58"/>
      <c r="BD108" s="58"/>
      <c r="BE108" s="56"/>
      <c r="BF108" s="58"/>
      <c r="BG108" s="58"/>
      <c r="BH108" s="58"/>
      <c r="BI108" s="56"/>
      <c r="BJ108" s="58"/>
      <c r="BK108" s="58"/>
      <c r="BL108" s="58"/>
      <c r="BM108" s="56"/>
      <c r="BN108" s="57"/>
      <c r="BO108" s="57">
        <f t="shared" si="67"/>
        <v>3360</v>
      </c>
      <c r="BP108" s="57">
        <f t="shared" si="68"/>
        <v>3360</v>
      </c>
      <c r="BQ108" s="56">
        <f t="shared" si="35"/>
        <v>100</v>
      </c>
      <c r="BR108" s="56"/>
      <c r="BS108" s="56"/>
      <c r="BT108" s="56"/>
      <c r="BU108" s="56"/>
      <c r="BV108" s="42"/>
      <c r="BW108" s="42"/>
      <c r="BX108" s="42"/>
      <c r="BY108" s="56"/>
      <c r="BZ108" s="59"/>
      <c r="CA108" s="60"/>
      <c r="CB108" s="60"/>
      <c r="CC108" s="56"/>
      <c r="CD108" s="59"/>
      <c r="CE108" s="61">
        <v>3360</v>
      </c>
      <c r="CF108" s="61">
        <v>3360</v>
      </c>
      <c r="CG108" s="56">
        <f t="shared" si="36"/>
        <v>100</v>
      </c>
      <c r="CH108" s="59"/>
      <c r="CI108" s="61"/>
      <c r="CJ108" s="60"/>
      <c r="CK108" s="56"/>
    </row>
    <row r="109" spans="1:89" ht="15.75" customHeight="1" x14ac:dyDescent="0.25">
      <c r="A109" s="29" t="s">
        <v>85</v>
      </c>
      <c r="B109" s="56">
        <f t="shared" si="64"/>
        <v>0</v>
      </c>
      <c r="C109" s="56">
        <f t="shared" si="65"/>
        <v>4320</v>
      </c>
      <c r="D109" s="56">
        <f t="shared" si="66"/>
        <v>4320</v>
      </c>
      <c r="E109" s="56">
        <f t="shared" si="34"/>
        <v>100</v>
      </c>
      <c r="F109" s="13"/>
      <c r="G109" s="13"/>
      <c r="H109" s="13"/>
      <c r="I109" s="56"/>
      <c r="J109" s="55"/>
      <c r="K109" s="55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5"/>
      <c r="AI109" s="55"/>
      <c r="AJ109" s="55"/>
      <c r="AK109" s="56"/>
      <c r="AL109" s="56"/>
      <c r="AM109" s="56"/>
      <c r="AN109" s="56"/>
      <c r="AO109" s="56"/>
      <c r="AP109" s="57"/>
      <c r="AQ109" s="58"/>
      <c r="AR109" s="58"/>
      <c r="AS109" s="56"/>
      <c r="AT109" s="58"/>
      <c r="AU109" s="58"/>
      <c r="AV109" s="58"/>
      <c r="AW109" s="56"/>
      <c r="AX109" s="58"/>
      <c r="AY109" s="58"/>
      <c r="AZ109" s="58"/>
      <c r="BA109" s="56"/>
      <c r="BB109" s="58"/>
      <c r="BC109" s="58"/>
      <c r="BD109" s="58"/>
      <c r="BE109" s="56"/>
      <c r="BF109" s="58"/>
      <c r="BG109" s="58"/>
      <c r="BH109" s="58"/>
      <c r="BI109" s="56"/>
      <c r="BJ109" s="58"/>
      <c r="BK109" s="58"/>
      <c r="BL109" s="58"/>
      <c r="BM109" s="56"/>
      <c r="BN109" s="57"/>
      <c r="BO109" s="57">
        <f t="shared" si="67"/>
        <v>4320</v>
      </c>
      <c r="BP109" s="57">
        <f t="shared" si="68"/>
        <v>4320</v>
      </c>
      <c r="BQ109" s="56">
        <f t="shared" si="35"/>
        <v>100</v>
      </c>
      <c r="BR109" s="56"/>
      <c r="BS109" s="56"/>
      <c r="BT109" s="56"/>
      <c r="BU109" s="56"/>
      <c r="BV109" s="42"/>
      <c r="BW109" s="42"/>
      <c r="BX109" s="42"/>
      <c r="BY109" s="56"/>
      <c r="BZ109" s="59"/>
      <c r="CA109" s="60"/>
      <c r="CB109" s="60"/>
      <c r="CC109" s="56"/>
      <c r="CD109" s="59"/>
      <c r="CE109" s="61">
        <v>4320</v>
      </c>
      <c r="CF109" s="61">
        <v>4320</v>
      </c>
      <c r="CG109" s="56">
        <f t="shared" si="36"/>
        <v>100</v>
      </c>
      <c r="CH109" s="59"/>
      <c r="CI109" s="61"/>
      <c r="CJ109" s="60"/>
      <c r="CK109" s="56"/>
    </row>
    <row r="110" spans="1:89" ht="15.75" customHeight="1" x14ac:dyDescent="0.25">
      <c r="A110" s="29" t="s">
        <v>86</v>
      </c>
      <c r="B110" s="56">
        <f t="shared" si="64"/>
        <v>0</v>
      </c>
      <c r="C110" s="56">
        <f t="shared" si="65"/>
        <v>4560</v>
      </c>
      <c r="D110" s="56">
        <f t="shared" si="66"/>
        <v>4560</v>
      </c>
      <c r="E110" s="56">
        <f t="shared" si="34"/>
        <v>100</v>
      </c>
      <c r="F110" s="13"/>
      <c r="G110" s="13"/>
      <c r="H110" s="13"/>
      <c r="I110" s="56"/>
      <c r="J110" s="55"/>
      <c r="K110" s="55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5"/>
      <c r="AI110" s="55"/>
      <c r="AJ110" s="55"/>
      <c r="AK110" s="56"/>
      <c r="AL110" s="56"/>
      <c r="AM110" s="56"/>
      <c r="AN110" s="56"/>
      <c r="AO110" s="56"/>
      <c r="AP110" s="57"/>
      <c r="AQ110" s="58"/>
      <c r="AR110" s="58"/>
      <c r="AS110" s="56"/>
      <c r="AT110" s="58"/>
      <c r="AU110" s="58"/>
      <c r="AV110" s="58"/>
      <c r="AW110" s="56"/>
      <c r="AX110" s="58"/>
      <c r="AY110" s="58"/>
      <c r="AZ110" s="58"/>
      <c r="BA110" s="56"/>
      <c r="BB110" s="58"/>
      <c r="BC110" s="58"/>
      <c r="BD110" s="58"/>
      <c r="BE110" s="56"/>
      <c r="BF110" s="58"/>
      <c r="BG110" s="58"/>
      <c r="BH110" s="58"/>
      <c r="BI110" s="56"/>
      <c r="BJ110" s="58"/>
      <c r="BK110" s="58"/>
      <c r="BL110" s="58"/>
      <c r="BM110" s="56"/>
      <c r="BN110" s="57"/>
      <c r="BO110" s="57">
        <f t="shared" si="67"/>
        <v>4560</v>
      </c>
      <c r="BP110" s="57">
        <f t="shared" si="68"/>
        <v>4560</v>
      </c>
      <c r="BQ110" s="56">
        <f t="shared" si="35"/>
        <v>100</v>
      </c>
      <c r="BR110" s="56"/>
      <c r="BS110" s="56"/>
      <c r="BT110" s="56"/>
      <c r="BU110" s="56"/>
      <c r="BV110" s="42"/>
      <c r="BW110" s="42"/>
      <c r="BX110" s="42"/>
      <c r="BY110" s="56"/>
      <c r="BZ110" s="59"/>
      <c r="CA110" s="60"/>
      <c r="CB110" s="60"/>
      <c r="CC110" s="56"/>
      <c r="CD110" s="59"/>
      <c r="CE110" s="61">
        <v>4560</v>
      </c>
      <c r="CF110" s="61">
        <v>4560</v>
      </c>
      <c r="CG110" s="56">
        <f t="shared" si="36"/>
        <v>100</v>
      </c>
      <c r="CH110" s="59"/>
      <c r="CI110" s="61"/>
      <c r="CJ110" s="60"/>
      <c r="CK110" s="56"/>
    </row>
    <row r="111" spans="1:89" ht="15.75" customHeight="1" x14ac:dyDescent="0.25">
      <c r="A111" s="29" t="s">
        <v>87</v>
      </c>
      <c r="B111" s="56">
        <f t="shared" si="64"/>
        <v>0</v>
      </c>
      <c r="C111" s="56">
        <f t="shared" si="65"/>
        <v>2580</v>
      </c>
      <c r="D111" s="56">
        <f t="shared" si="66"/>
        <v>2580</v>
      </c>
      <c r="E111" s="56">
        <f t="shared" si="34"/>
        <v>100</v>
      </c>
      <c r="F111" s="13"/>
      <c r="G111" s="13"/>
      <c r="H111" s="13"/>
      <c r="I111" s="56"/>
      <c r="J111" s="55"/>
      <c r="K111" s="55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5"/>
      <c r="AI111" s="55"/>
      <c r="AJ111" s="55"/>
      <c r="AK111" s="56"/>
      <c r="AL111" s="56"/>
      <c r="AM111" s="56"/>
      <c r="AN111" s="56"/>
      <c r="AO111" s="56"/>
      <c r="AP111" s="57"/>
      <c r="AQ111" s="58"/>
      <c r="AR111" s="58"/>
      <c r="AS111" s="56"/>
      <c r="AT111" s="58"/>
      <c r="AU111" s="58"/>
      <c r="AV111" s="58"/>
      <c r="AW111" s="56"/>
      <c r="AX111" s="58"/>
      <c r="AY111" s="58"/>
      <c r="AZ111" s="58"/>
      <c r="BA111" s="56"/>
      <c r="BB111" s="58"/>
      <c r="BC111" s="58"/>
      <c r="BD111" s="58"/>
      <c r="BE111" s="56"/>
      <c r="BF111" s="58"/>
      <c r="BG111" s="58"/>
      <c r="BH111" s="58"/>
      <c r="BI111" s="56"/>
      <c r="BJ111" s="58"/>
      <c r="BK111" s="58"/>
      <c r="BL111" s="58"/>
      <c r="BM111" s="56"/>
      <c r="BN111" s="57"/>
      <c r="BO111" s="57">
        <f t="shared" si="67"/>
        <v>2580</v>
      </c>
      <c r="BP111" s="57">
        <f t="shared" si="68"/>
        <v>2580</v>
      </c>
      <c r="BQ111" s="56">
        <f t="shared" si="35"/>
        <v>100</v>
      </c>
      <c r="BR111" s="56"/>
      <c r="BS111" s="56"/>
      <c r="BT111" s="56"/>
      <c r="BU111" s="56"/>
      <c r="BV111" s="42"/>
      <c r="BW111" s="42"/>
      <c r="BX111" s="42"/>
      <c r="BY111" s="56"/>
      <c r="BZ111" s="59"/>
      <c r="CA111" s="60"/>
      <c r="CB111" s="60"/>
      <c r="CC111" s="56"/>
      <c r="CD111" s="59"/>
      <c r="CE111" s="61">
        <v>2580</v>
      </c>
      <c r="CF111" s="61">
        <v>2580</v>
      </c>
      <c r="CG111" s="56">
        <f t="shared" si="36"/>
        <v>100</v>
      </c>
      <c r="CH111" s="59"/>
      <c r="CI111" s="61"/>
      <c r="CJ111" s="60"/>
      <c r="CK111" s="56"/>
    </row>
    <row r="112" spans="1:89" ht="15.75" customHeight="1" x14ac:dyDescent="0.25">
      <c r="A112" s="29" t="s">
        <v>88</v>
      </c>
      <c r="B112" s="56">
        <f t="shared" si="64"/>
        <v>0</v>
      </c>
      <c r="C112" s="56">
        <f t="shared" si="65"/>
        <v>2400</v>
      </c>
      <c r="D112" s="56">
        <f t="shared" si="66"/>
        <v>2400</v>
      </c>
      <c r="E112" s="56">
        <f t="shared" si="34"/>
        <v>100</v>
      </c>
      <c r="F112" s="13"/>
      <c r="G112" s="13"/>
      <c r="H112" s="13"/>
      <c r="I112" s="56"/>
      <c r="J112" s="55"/>
      <c r="K112" s="55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5"/>
      <c r="AI112" s="55"/>
      <c r="AJ112" s="55"/>
      <c r="AK112" s="56"/>
      <c r="AL112" s="56"/>
      <c r="AM112" s="56"/>
      <c r="AN112" s="56"/>
      <c r="AO112" s="56"/>
      <c r="AP112" s="57"/>
      <c r="AQ112" s="58"/>
      <c r="AR112" s="58"/>
      <c r="AS112" s="56"/>
      <c r="AT112" s="58"/>
      <c r="AU112" s="58"/>
      <c r="AV112" s="58"/>
      <c r="AW112" s="56"/>
      <c r="AX112" s="58"/>
      <c r="AY112" s="58"/>
      <c r="AZ112" s="58"/>
      <c r="BA112" s="56"/>
      <c r="BB112" s="58"/>
      <c r="BC112" s="58"/>
      <c r="BD112" s="58"/>
      <c r="BE112" s="56"/>
      <c r="BF112" s="58"/>
      <c r="BG112" s="58"/>
      <c r="BH112" s="58"/>
      <c r="BI112" s="56"/>
      <c r="BJ112" s="58"/>
      <c r="BK112" s="58"/>
      <c r="BL112" s="58"/>
      <c r="BM112" s="56"/>
      <c r="BN112" s="57"/>
      <c r="BO112" s="57">
        <f t="shared" si="67"/>
        <v>2400</v>
      </c>
      <c r="BP112" s="57">
        <f t="shared" si="68"/>
        <v>2400</v>
      </c>
      <c r="BQ112" s="56">
        <f t="shared" si="35"/>
        <v>100</v>
      </c>
      <c r="BR112" s="56"/>
      <c r="BS112" s="56"/>
      <c r="BT112" s="56"/>
      <c r="BU112" s="56"/>
      <c r="BV112" s="42"/>
      <c r="BW112" s="42"/>
      <c r="BX112" s="42"/>
      <c r="BY112" s="56"/>
      <c r="BZ112" s="59"/>
      <c r="CA112" s="60"/>
      <c r="CB112" s="60"/>
      <c r="CC112" s="56"/>
      <c r="CD112" s="59"/>
      <c r="CE112" s="61">
        <v>2400</v>
      </c>
      <c r="CF112" s="61">
        <v>2400</v>
      </c>
      <c r="CG112" s="56">
        <f t="shared" si="36"/>
        <v>100</v>
      </c>
      <c r="CH112" s="59"/>
      <c r="CI112" s="61"/>
      <c r="CJ112" s="60"/>
      <c r="CK112" s="56"/>
    </row>
    <row r="113" spans="1:89" ht="15.75" customHeight="1" x14ac:dyDescent="0.25">
      <c r="A113" s="29" t="s">
        <v>89</v>
      </c>
      <c r="B113" s="56">
        <f t="shared" si="64"/>
        <v>0</v>
      </c>
      <c r="C113" s="56">
        <f t="shared" si="65"/>
        <v>3360</v>
      </c>
      <c r="D113" s="56">
        <f t="shared" si="66"/>
        <v>3360</v>
      </c>
      <c r="E113" s="56">
        <f t="shared" si="34"/>
        <v>100</v>
      </c>
      <c r="F113" s="13"/>
      <c r="G113" s="13"/>
      <c r="H113" s="13"/>
      <c r="I113" s="56"/>
      <c r="J113" s="55"/>
      <c r="K113" s="55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5"/>
      <c r="AI113" s="55"/>
      <c r="AJ113" s="55"/>
      <c r="AK113" s="56"/>
      <c r="AL113" s="56"/>
      <c r="AM113" s="56"/>
      <c r="AN113" s="56"/>
      <c r="AO113" s="56"/>
      <c r="AP113" s="57"/>
      <c r="AQ113" s="58"/>
      <c r="AR113" s="58"/>
      <c r="AS113" s="56"/>
      <c r="AT113" s="58"/>
      <c r="AU113" s="58"/>
      <c r="AV113" s="58"/>
      <c r="AW113" s="56"/>
      <c r="AX113" s="58"/>
      <c r="AY113" s="58"/>
      <c r="AZ113" s="58"/>
      <c r="BA113" s="56"/>
      <c r="BB113" s="58"/>
      <c r="BC113" s="58"/>
      <c r="BD113" s="58"/>
      <c r="BE113" s="56"/>
      <c r="BF113" s="58"/>
      <c r="BG113" s="58"/>
      <c r="BH113" s="58"/>
      <c r="BI113" s="56"/>
      <c r="BJ113" s="58"/>
      <c r="BK113" s="58"/>
      <c r="BL113" s="58"/>
      <c r="BM113" s="56"/>
      <c r="BN113" s="57"/>
      <c r="BO113" s="57">
        <f t="shared" si="67"/>
        <v>3360</v>
      </c>
      <c r="BP113" s="57">
        <f t="shared" si="68"/>
        <v>3360</v>
      </c>
      <c r="BQ113" s="56">
        <f t="shared" si="35"/>
        <v>100</v>
      </c>
      <c r="BR113" s="56"/>
      <c r="BS113" s="56"/>
      <c r="BT113" s="56"/>
      <c r="BU113" s="56"/>
      <c r="BV113" s="42"/>
      <c r="BW113" s="42"/>
      <c r="BX113" s="42"/>
      <c r="BY113" s="56"/>
      <c r="BZ113" s="59"/>
      <c r="CA113" s="60"/>
      <c r="CB113" s="60"/>
      <c r="CC113" s="56"/>
      <c r="CD113" s="59"/>
      <c r="CE113" s="61">
        <v>3360</v>
      </c>
      <c r="CF113" s="61">
        <v>3360</v>
      </c>
      <c r="CG113" s="56">
        <f t="shared" si="36"/>
        <v>100</v>
      </c>
      <c r="CH113" s="59"/>
      <c r="CI113" s="61"/>
      <c r="CJ113" s="60"/>
      <c r="CK113" s="56"/>
    </row>
    <row r="114" spans="1:89" ht="15.75" customHeight="1" x14ac:dyDescent="0.25">
      <c r="A114" s="29" t="s">
        <v>90</v>
      </c>
      <c r="B114" s="56">
        <f t="shared" si="64"/>
        <v>0</v>
      </c>
      <c r="C114" s="56">
        <f t="shared" si="65"/>
        <v>2160</v>
      </c>
      <c r="D114" s="56">
        <f t="shared" si="66"/>
        <v>2160</v>
      </c>
      <c r="E114" s="56">
        <f t="shared" si="34"/>
        <v>100</v>
      </c>
      <c r="F114" s="13"/>
      <c r="G114" s="13"/>
      <c r="H114" s="13"/>
      <c r="I114" s="56"/>
      <c r="J114" s="42"/>
      <c r="K114" s="55"/>
      <c r="L114" s="55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/>
      <c r="AD114" s="56"/>
      <c r="AE114" s="56"/>
      <c r="AF114" s="56"/>
      <c r="AG114" s="56"/>
      <c r="AH114" s="55"/>
      <c r="AI114" s="55"/>
      <c r="AJ114" s="55"/>
      <c r="AK114" s="56"/>
      <c r="AL114" s="56"/>
      <c r="AM114" s="56"/>
      <c r="AN114" s="56"/>
      <c r="AO114" s="56"/>
      <c r="AP114" s="57"/>
      <c r="AQ114" s="58"/>
      <c r="AR114" s="58"/>
      <c r="AS114" s="56"/>
      <c r="AT114" s="58"/>
      <c r="AU114" s="58"/>
      <c r="AV114" s="58"/>
      <c r="AW114" s="56"/>
      <c r="AX114" s="58"/>
      <c r="AY114" s="58"/>
      <c r="AZ114" s="58"/>
      <c r="BA114" s="56"/>
      <c r="BB114" s="58"/>
      <c r="BC114" s="58"/>
      <c r="BD114" s="58"/>
      <c r="BE114" s="56"/>
      <c r="BF114" s="58"/>
      <c r="BG114" s="58"/>
      <c r="BH114" s="58"/>
      <c r="BI114" s="56"/>
      <c r="BJ114" s="58"/>
      <c r="BK114" s="58"/>
      <c r="BL114" s="58"/>
      <c r="BM114" s="56"/>
      <c r="BN114" s="57"/>
      <c r="BO114" s="57">
        <f t="shared" si="67"/>
        <v>2160</v>
      </c>
      <c r="BP114" s="57">
        <f t="shared" si="68"/>
        <v>2160</v>
      </c>
      <c r="BQ114" s="56">
        <f t="shared" si="35"/>
        <v>100</v>
      </c>
      <c r="BR114" s="56"/>
      <c r="BS114" s="56"/>
      <c r="BT114" s="56"/>
      <c r="BU114" s="56"/>
      <c r="BV114" s="42"/>
      <c r="BW114" s="42"/>
      <c r="BX114" s="42"/>
      <c r="BY114" s="56"/>
      <c r="BZ114" s="59"/>
      <c r="CA114" s="60"/>
      <c r="CB114" s="60"/>
      <c r="CC114" s="56"/>
      <c r="CD114" s="59"/>
      <c r="CE114" s="61">
        <v>2160</v>
      </c>
      <c r="CF114" s="61">
        <v>2160</v>
      </c>
      <c r="CG114" s="56">
        <f t="shared" si="36"/>
        <v>100</v>
      </c>
      <c r="CH114" s="59"/>
      <c r="CI114" s="61"/>
      <c r="CJ114" s="60"/>
      <c r="CK114" s="56"/>
    </row>
    <row r="115" spans="1:89" ht="15.75" customHeight="1" x14ac:dyDescent="0.25">
      <c r="A115" s="29" t="s">
        <v>91</v>
      </c>
      <c r="B115" s="56">
        <f t="shared" si="64"/>
        <v>0</v>
      </c>
      <c r="C115" s="56">
        <f t="shared" si="65"/>
        <v>2400</v>
      </c>
      <c r="D115" s="56">
        <f t="shared" si="66"/>
        <v>2400</v>
      </c>
      <c r="E115" s="56">
        <f t="shared" si="34"/>
        <v>100</v>
      </c>
      <c r="F115" s="13"/>
      <c r="G115" s="13"/>
      <c r="H115" s="13"/>
      <c r="I115" s="56"/>
      <c r="J115" s="55"/>
      <c r="K115" s="55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  <c r="AC115" s="56"/>
      <c r="AD115" s="56"/>
      <c r="AE115" s="56"/>
      <c r="AF115" s="56"/>
      <c r="AG115" s="56"/>
      <c r="AH115" s="55"/>
      <c r="AI115" s="55"/>
      <c r="AJ115" s="55"/>
      <c r="AK115" s="56"/>
      <c r="AL115" s="56"/>
      <c r="AM115" s="56"/>
      <c r="AN115" s="56"/>
      <c r="AO115" s="56"/>
      <c r="AP115" s="57"/>
      <c r="AQ115" s="58"/>
      <c r="AR115" s="58"/>
      <c r="AS115" s="56"/>
      <c r="AT115" s="58"/>
      <c r="AU115" s="58"/>
      <c r="AV115" s="58"/>
      <c r="AW115" s="56"/>
      <c r="AX115" s="58"/>
      <c r="AY115" s="58"/>
      <c r="AZ115" s="58"/>
      <c r="BA115" s="56"/>
      <c r="BB115" s="58"/>
      <c r="BC115" s="58"/>
      <c r="BD115" s="58"/>
      <c r="BE115" s="56"/>
      <c r="BF115" s="58"/>
      <c r="BG115" s="58"/>
      <c r="BH115" s="58"/>
      <c r="BI115" s="56"/>
      <c r="BJ115" s="58"/>
      <c r="BK115" s="58"/>
      <c r="BL115" s="58"/>
      <c r="BM115" s="56"/>
      <c r="BN115" s="57"/>
      <c r="BO115" s="57">
        <f t="shared" si="67"/>
        <v>2400</v>
      </c>
      <c r="BP115" s="57">
        <f t="shared" si="68"/>
        <v>2400</v>
      </c>
      <c r="BQ115" s="56">
        <f t="shared" si="35"/>
        <v>100</v>
      </c>
      <c r="BR115" s="56"/>
      <c r="BS115" s="56"/>
      <c r="BT115" s="56"/>
      <c r="BU115" s="56"/>
      <c r="BV115" s="42"/>
      <c r="BW115" s="42"/>
      <c r="BX115" s="42"/>
      <c r="BY115" s="56"/>
      <c r="BZ115" s="59"/>
      <c r="CA115" s="60"/>
      <c r="CB115" s="60"/>
      <c r="CC115" s="56"/>
      <c r="CD115" s="59"/>
      <c r="CE115" s="61">
        <v>2400</v>
      </c>
      <c r="CF115" s="61">
        <v>2400</v>
      </c>
      <c r="CG115" s="56">
        <f t="shared" si="36"/>
        <v>100</v>
      </c>
      <c r="CH115" s="59"/>
      <c r="CI115" s="61"/>
      <c r="CJ115" s="60"/>
      <c r="CK115" s="56"/>
    </row>
    <row r="116" spans="1:89" ht="15.75" customHeight="1" x14ac:dyDescent="0.25">
      <c r="A116" s="29" t="s">
        <v>92</v>
      </c>
      <c r="B116" s="56">
        <f t="shared" si="64"/>
        <v>0</v>
      </c>
      <c r="C116" s="56">
        <f t="shared" si="65"/>
        <v>2160</v>
      </c>
      <c r="D116" s="56">
        <f t="shared" si="66"/>
        <v>2160</v>
      </c>
      <c r="E116" s="56">
        <f t="shared" si="34"/>
        <v>100</v>
      </c>
      <c r="F116" s="13"/>
      <c r="G116" s="13"/>
      <c r="H116" s="13"/>
      <c r="I116" s="56"/>
      <c r="J116" s="55"/>
      <c r="K116" s="55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5"/>
      <c r="AI116" s="55"/>
      <c r="AJ116" s="55"/>
      <c r="AK116" s="56"/>
      <c r="AL116" s="56"/>
      <c r="AM116" s="56"/>
      <c r="AN116" s="56"/>
      <c r="AO116" s="56"/>
      <c r="AP116" s="57"/>
      <c r="AQ116" s="58"/>
      <c r="AR116" s="58"/>
      <c r="AS116" s="56"/>
      <c r="AT116" s="58"/>
      <c r="AU116" s="58"/>
      <c r="AV116" s="58"/>
      <c r="AW116" s="56"/>
      <c r="AX116" s="58"/>
      <c r="AY116" s="58"/>
      <c r="AZ116" s="58"/>
      <c r="BA116" s="56"/>
      <c r="BB116" s="58"/>
      <c r="BC116" s="58"/>
      <c r="BD116" s="58"/>
      <c r="BE116" s="56"/>
      <c r="BF116" s="58"/>
      <c r="BG116" s="58"/>
      <c r="BH116" s="58"/>
      <c r="BI116" s="56"/>
      <c r="BJ116" s="58"/>
      <c r="BK116" s="58"/>
      <c r="BL116" s="58"/>
      <c r="BM116" s="56"/>
      <c r="BN116" s="57"/>
      <c r="BO116" s="57">
        <f t="shared" si="67"/>
        <v>2160</v>
      </c>
      <c r="BP116" s="57">
        <f t="shared" si="68"/>
        <v>2160</v>
      </c>
      <c r="BQ116" s="56">
        <f t="shared" si="35"/>
        <v>100</v>
      </c>
      <c r="BR116" s="56"/>
      <c r="BS116" s="56"/>
      <c r="BT116" s="56"/>
      <c r="BU116" s="56"/>
      <c r="BV116" s="42"/>
      <c r="BW116" s="42"/>
      <c r="BX116" s="42"/>
      <c r="BY116" s="56"/>
      <c r="BZ116" s="59"/>
      <c r="CA116" s="60"/>
      <c r="CB116" s="60"/>
      <c r="CC116" s="56"/>
      <c r="CD116" s="59"/>
      <c r="CE116" s="61">
        <v>2160</v>
      </c>
      <c r="CF116" s="61">
        <v>2160</v>
      </c>
      <c r="CG116" s="56">
        <f t="shared" si="36"/>
        <v>100</v>
      </c>
      <c r="CH116" s="59"/>
      <c r="CI116" s="61"/>
      <c r="CJ116" s="60"/>
      <c r="CK116" s="56"/>
    </row>
    <row r="117" spans="1:89" ht="47.25" x14ac:dyDescent="0.25">
      <c r="A117" s="62" t="s">
        <v>93</v>
      </c>
      <c r="B117" s="63">
        <f>SUM(B118:B129)</f>
        <v>51958.200000000004</v>
      </c>
      <c r="C117" s="63">
        <f>SUM(C118:C129)</f>
        <v>86272.9</v>
      </c>
      <c r="D117" s="63">
        <f>SUM(D118:D129)</f>
        <v>86035.9</v>
      </c>
      <c r="E117" s="63">
        <f t="shared" si="34"/>
        <v>99.725290328712717</v>
      </c>
      <c r="F117" s="10">
        <f>SUM(J117+N117)</f>
        <v>0</v>
      </c>
      <c r="G117" s="10">
        <f>SUM(K117+O117)</f>
        <v>2287.5</v>
      </c>
      <c r="H117" s="10">
        <f>SUM(L117+P117)</f>
        <v>2287.5</v>
      </c>
      <c r="I117" s="63">
        <v>0</v>
      </c>
      <c r="J117" s="63">
        <f t="shared" ref="J117:S117" si="69">SUM(J118:J129)</f>
        <v>0</v>
      </c>
      <c r="K117" s="63">
        <f t="shared" si="69"/>
        <v>2287.5</v>
      </c>
      <c r="L117" s="63">
        <f t="shared" si="69"/>
        <v>2287.5</v>
      </c>
      <c r="M117" s="63">
        <f t="shared" si="69"/>
        <v>100</v>
      </c>
      <c r="N117" s="63">
        <f t="shared" si="69"/>
        <v>0</v>
      </c>
      <c r="O117" s="63">
        <f t="shared" si="69"/>
        <v>0</v>
      </c>
      <c r="P117" s="63">
        <f t="shared" si="69"/>
        <v>0</v>
      </c>
      <c r="Q117" s="63">
        <v>0</v>
      </c>
      <c r="R117" s="63">
        <f t="shared" si="69"/>
        <v>0</v>
      </c>
      <c r="S117" s="63">
        <f t="shared" si="69"/>
        <v>0</v>
      </c>
      <c r="T117" s="63">
        <f t="shared" ref="T117:BT117" si="70">SUM(T118:T129)</f>
        <v>0</v>
      </c>
      <c r="U117" s="63">
        <v>0</v>
      </c>
      <c r="V117" s="63">
        <f t="shared" si="70"/>
        <v>0</v>
      </c>
      <c r="W117" s="63">
        <f t="shared" si="70"/>
        <v>0</v>
      </c>
      <c r="X117" s="63">
        <f t="shared" si="70"/>
        <v>0</v>
      </c>
      <c r="Y117" s="63">
        <v>0</v>
      </c>
      <c r="Z117" s="63">
        <f t="shared" si="70"/>
        <v>0</v>
      </c>
      <c r="AA117" s="63">
        <f t="shared" si="70"/>
        <v>0</v>
      </c>
      <c r="AB117" s="63">
        <f t="shared" si="70"/>
        <v>0</v>
      </c>
      <c r="AC117" s="63">
        <v>0</v>
      </c>
      <c r="AD117" s="63">
        <f t="shared" ref="AD117:AM117" si="71">SUM(AD118:AD129)</f>
        <v>51958.200000000004</v>
      </c>
      <c r="AE117" s="63">
        <f t="shared" si="71"/>
        <v>53145.4</v>
      </c>
      <c r="AF117" s="63">
        <f t="shared" si="71"/>
        <v>52908.4</v>
      </c>
      <c r="AG117" s="63">
        <f>SUM(AF117/AE117*100)</f>
        <v>99.554053596360177</v>
      </c>
      <c r="AH117" s="63">
        <f t="shared" si="71"/>
        <v>0</v>
      </c>
      <c r="AI117" s="63">
        <f t="shared" si="71"/>
        <v>0</v>
      </c>
      <c r="AJ117" s="63">
        <f t="shared" si="71"/>
        <v>0</v>
      </c>
      <c r="AK117" s="63">
        <v>0</v>
      </c>
      <c r="AL117" s="63">
        <f t="shared" si="71"/>
        <v>51958.200000000004</v>
      </c>
      <c r="AM117" s="63">
        <f t="shared" si="71"/>
        <v>53145.4</v>
      </c>
      <c r="AN117" s="63">
        <f>SUM(AN118:AN129)</f>
        <v>52908.4</v>
      </c>
      <c r="AO117" s="63">
        <f t="shared" si="42"/>
        <v>99.554053596360177</v>
      </c>
      <c r="AP117" s="52">
        <f t="shared" si="70"/>
        <v>23644.400000000001</v>
      </c>
      <c r="AQ117" s="52">
        <f t="shared" si="70"/>
        <v>24831.599999999999</v>
      </c>
      <c r="AR117" s="52">
        <f t="shared" si="70"/>
        <v>24831.599999999999</v>
      </c>
      <c r="AS117" s="63">
        <f t="shared" si="43"/>
        <v>100</v>
      </c>
      <c r="AT117" s="52">
        <f t="shared" si="70"/>
        <v>8727.9</v>
      </c>
      <c r="AU117" s="52">
        <f t="shared" si="70"/>
        <v>8727.9</v>
      </c>
      <c r="AV117" s="52">
        <f t="shared" si="70"/>
        <v>8490.9</v>
      </c>
      <c r="AW117" s="63">
        <f t="shared" si="44"/>
        <v>97.284570171518922</v>
      </c>
      <c r="AX117" s="52">
        <f t="shared" si="70"/>
        <v>19585.900000000001</v>
      </c>
      <c r="AY117" s="52">
        <f t="shared" si="70"/>
        <v>19585.900000000001</v>
      </c>
      <c r="AZ117" s="52">
        <f t="shared" si="70"/>
        <v>19585.900000000001</v>
      </c>
      <c r="BA117" s="63">
        <f t="shared" ref="BA117" si="72">SUM(AZ117/AY117*100)</f>
        <v>100</v>
      </c>
      <c r="BB117" s="52">
        <f t="shared" si="70"/>
        <v>0</v>
      </c>
      <c r="BC117" s="52">
        <f t="shared" si="70"/>
        <v>0</v>
      </c>
      <c r="BD117" s="52">
        <f t="shared" si="70"/>
        <v>0</v>
      </c>
      <c r="BE117" s="63">
        <v>0</v>
      </c>
      <c r="BF117" s="52">
        <f t="shared" si="70"/>
        <v>0</v>
      </c>
      <c r="BG117" s="52">
        <f t="shared" si="70"/>
        <v>0</v>
      </c>
      <c r="BH117" s="52">
        <f t="shared" si="70"/>
        <v>0</v>
      </c>
      <c r="BI117" s="63">
        <v>0</v>
      </c>
      <c r="BJ117" s="52">
        <f t="shared" si="70"/>
        <v>0</v>
      </c>
      <c r="BK117" s="52">
        <f t="shared" si="70"/>
        <v>0</v>
      </c>
      <c r="BL117" s="52">
        <f t="shared" si="70"/>
        <v>0</v>
      </c>
      <c r="BM117" s="63">
        <v>0</v>
      </c>
      <c r="BN117" s="52">
        <f t="shared" si="70"/>
        <v>0</v>
      </c>
      <c r="BO117" s="52">
        <f t="shared" si="70"/>
        <v>30840</v>
      </c>
      <c r="BP117" s="52">
        <f t="shared" si="70"/>
        <v>30840</v>
      </c>
      <c r="BQ117" s="63">
        <f t="shared" si="35"/>
        <v>100</v>
      </c>
      <c r="BR117" s="63">
        <f t="shared" si="70"/>
        <v>0</v>
      </c>
      <c r="BS117" s="63">
        <f t="shared" si="70"/>
        <v>0</v>
      </c>
      <c r="BT117" s="63">
        <f t="shared" si="70"/>
        <v>0</v>
      </c>
      <c r="BU117" s="63">
        <v>0</v>
      </c>
      <c r="BV117" s="52">
        <f>SUM(BV118:BV129)</f>
        <v>0</v>
      </c>
      <c r="BW117" s="52">
        <f>SUM(BW118:BW129)</f>
        <v>0</v>
      </c>
      <c r="BX117" s="52">
        <f>SUM(BX118:BX129)</f>
        <v>0</v>
      </c>
      <c r="BY117" s="63">
        <v>0</v>
      </c>
      <c r="BZ117" s="52">
        <f>SUM(BZ118:BZ129)</f>
        <v>0</v>
      </c>
      <c r="CA117" s="52">
        <f>SUM(CA118:CA129)</f>
        <v>0</v>
      </c>
      <c r="CB117" s="52">
        <f>SUM(CB118:CB129)</f>
        <v>0</v>
      </c>
      <c r="CC117" s="63">
        <v>0</v>
      </c>
      <c r="CD117" s="52">
        <f>SUM(CD118:CD129)</f>
        <v>0</v>
      </c>
      <c r="CE117" s="53">
        <f>SUM(CE118:CE129)</f>
        <v>30840</v>
      </c>
      <c r="CF117" s="53">
        <f>SUM(CF118:CF129)</f>
        <v>30840</v>
      </c>
      <c r="CG117" s="63">
        <f t="shared" si="36"/>
        <v>100</v>
      </c>
      <c r="CH117" s="52">
        <f>SUM(CH118:CH129)</f>
        <v>0</v>
      </c>
      <c r="CI117" s="53">
        <f>SUM(CI118:CI129)</f>
        <v>0</v>
      </c>
      <c r="CJ117" s="52">
        <f>SUM(CJ118:CJ129)</f>
        <v>0</v>
      </c>
      <c r="CK117" s="63">
        <v>0</v>
      </c>
    </row>
    <row r="118" spans="1:89" ht="15.75" customHeight="1" x14ac:dyDescent="0.25">
      <c r="A118" s="29" t="s">
        <v>94</v>
      </c>
      <c r="B118" s="56">
        <f t="shared" ref="B118:B129" si="73">SUM(F118+R118+AD118+BN118)</f>
        <v>0</v>
      </c>
      <c r="C118" s="56">
        <f t="shared" ref="C118:C129" si="74">S118+AE118+K118+O118+BO118</f>
        <v>2640</v>
      </c>
      <c r="D118" s="56">
        <f t="shared" ref="D118:D129" si="75">T118+AF118+L118+P118+BP118</f>
        <v>2640</v>
      </c>
      <c r="E118" s="56">
        <f t="shared" si="34"/>
        <v>100</v>
      </c>
      <c r="F118" s="13"/>
      <c r="G118" s="13"/>
      <c r="H118" s="13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57"/>
      <c r="AQ118" s="57"/>
      <c r="AR118" s="57"/>
      <c r="AS118" s="56"/>
      <c r="AT118" s="57"/>
      <c r="AU118" s="57"/>
      <c r="AV118" s="57"/>
      <c r="AW118" s="56"/>
      <c r="AX118" s="57"/>
      <c r="AY118" s="57"/>
      <c r="AZ118" s="57"/>
      <c r="BA118" s="56"/>
      <c r="BB118" s="57"/>
      <c r="BC118" s="57"/>
      <c r="BD118" s="57"/>
      <c r="BE118" s="56"/>
      <c r="BF118" s="57"/>
      <c r="BG118" s="57"/>
      <c r="BH118" s="57"/>
      <c r="BI118" s="56"/>
      <c r="BJ118" s="57"/>
      <c r="BK118" s="57"/>
      <c r="BL118" s="57"/>
      <c r="BM118" s="56"/>
      <c r="BN118" s="57"/>
      <c r="BO118" s="57">
        <f t="shared" ref="BO118:BO129" si="76">SUM(BS118+CE118+BW118+CA118+CI118)</f>
        <v>2640</v>
      </c>
      <c r="BP118" s="57">
        <f t="shared" ref="BP118:BP129" si="77">SUM(BT118+CF118+BX118+CB118+CJ118)</f>
        <v>2640</v>
      </c>
      <c r="BQ118" s="56">
        <f t="shared" si="35"/>
        <v>100</v>
      </c>
      <c r="BR118" s="56"/>
      <c r="BS118" s="56"/>
      <c r="BT118" s="56"/>
      <c r="BU118" s="56"/>
      <c r="BV118" s="42"/>
      <c r="BW118" s="42"/>
      <c r="BX118" s="42"/>
      <c r="BY118" s="56"/>
      <c r="BZ118" s="59"/>
      <c r="CA118" s="60"/>
      <c r="CB118" s="60"/>
      <c r="CC118" s="56"/>
      <c r="CD118" s="59"/>
      <c r="CE118" s="61">
        <v>2640</v>
      </c>
      <c r="CF118" s="61">
        <v>2640</v>
      </c>
      <c r="CG118" s="56">
        <f t="shared" si="36"/>
        <v>100</v>
      </c>
      <c r="CH118" s="59"/>
      <c r="CI118" s="61"/>
      <c r="CJ118" s="60"/>
      <c r="CK118" s="56"/>
    </row>
    <row r="119" spans="1:89" ht="15.75" customHeight="1" x14ac:dyDescent="0.25">
      <c r="A119" s="29" t="s">
        <v>95</v>
      </c>
      <c r="B119" s="56">
        <f t="shared" si="73"/>
        <v>51958.200000000004</v>
      </c>
      <c r="C119" s="56">
        <f t="shared" si="74"/>
        <v>57832.9</v>
      </c>
      <c r="D119" s="56">
        <f t="shared" si="75"/>
        <v>57595.9</v>
      </c>
      <c r="E119" s="56">
        <f t="shared" si="34"/>
        <v>99.590198658549028</v>
      </c>
      <c r="F119" s="13"/>
      <c r="G119" s="13"/>
      <c r="H119" s="13"/>
      <c r="I119" s="56"/>
      <c r="J119" s="56"/>
      <c r="K119" s="56">
        <v>2287.5</v>
      </c>
      <c r="L119" s="56">
        <v>2287.5</v>
      </c>
      <c r="M119" s="56">
        <f>SUM(L119/K119*100)</f>
        <v>100</v>
      </c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  <c r="AB119" s="56"/>
      <c r="AC119" s="56"/>
      <c r="AD119" s="56">
        <f>AH119+AL119</f>
        <v>51958.200000000004</v>
      </c>
      <c r="AE119" s="56">
        <f>AI119+AM119</f>
        <v>53145.4</v>
      </c>
      <c r="AF119" s="56">
        <f>AJ119+AN119</f>
        <v>52908.4</v>
      </c>
      <c r="AG119" s="56">
        <f>SUM(AF119/AE119*100)</f>
        <v>99.554053596360177</v>
      </c>
      <c r="AH119" s="56"/>
      <c r="AI119" s="56"/>
      <c r="AJ119" s="56"/>
      <c r="AK119" s="56"/>
      <c r="AL119" s="56">
        <f>AP119+AT119+AX119+BB119+BF119+BJ119</f>
        <v>51958.200000000004</v>
      </c>
      <c r="AM119" s="56">
        <f>AQ119+AU119+AY119+BC119+BG119+BK119</f>
        <v>53145.4</v>
      </c>
      <c r="AN119" s="56">
        <f>AR119+AV119+AZ119+BD119+BH119+BL119</f>
        <v>52908.4</v>
      </c>
      <c r="AO119" s="56">
        <f t="shared" si="42"/>
        <v>99.554053596360177</v>
      </c>
      <c r="AP119" s="57">
        <v>23644.400000000001</v>
      </c>
      <c r="AQ119" s="57">
        <v>24831.599999999999</v>
      </c>
      <c r="AR119" s="57">
        <v>24831.599999999999</v>
      </c>
      <c r="AS119" s="56">
        <f t="shared" si="43"/>
        <v>100</v>
      </c>
      <c r="AT119" s="57">
        <v>8727.9</v>
      </c>
      <c r="AU119" s="57">
        <v>8727.9</v>
      </c>
      <c r="AV119" s="57">
        <v>8490.9</v>
      </c>
      <c r="AW119" s="56">
        <f t="shared" si="44"/>
        <v>97.284570171518922</v>
      </c>
      <c r="AX119" s="57">
        <v>19585.900000000001</v>
      </c>
      <c r="AY119" s="57">
        <v>19585.900000000001</v>
      </c>
      <c r="AZ119" s="57">
        <v>19585.900000000001</v>
      </c>
      <c r="BA119" s="56">
        <f t="shared" ref="BA119" si="78">SUM(AZ119/AY119*100)</f>
        <v>100</v>
      </c>
      <c r="BB119" s="57"/>
      <c r="BC119" s="57"/>
      <c r="BD119" s="57"/>
      <c r="BE119" s="56"/>
      <c r="BF119" s="57"/>
      <c r="BG119" s="57"/>
      <c r="BH119" s="57"/>
      <c r="BI119" s="56"/>
      <c r="BJ119" s="57"/>
      <c r="BK119" s="57"/>
      <c r="BL119" s="57"/>
      <c r="BM119" s="56"/>
      <c r="BN119" s="57"/>
      <c r="BO119" s="57">
        <f t="shared" si="76"/>
        <v>2400</v>
      </c>
      <c r="BP119" s="57">
        <f t="shared" si="77"/>
        <v>2400</v>
      </c>
      <c r="BQ119" s="56">
        <f t="shared" si="35"/>
        <v>100</v>
      </c>
      <c r="BR119" s="56"/>
      <c r="BS119" s="56"/>
      <c r="BT119" s="56"/>
      <c r="BU119" s="56"/>
      <c r="BV119" s="42"/>
      <c r="BW119" s="42"/>
      <c r="BX119" s="42"/>
      <c r="BY119" s="56"/>
      <c r="BZ119" s="59"/>
      <c r="CA119" s="60"/>
      <c r="CB119" s="60"/>
      <c r="CC119" s="56"/>
      <c r="CD119" s="59"/>
      <c r="CE119" s="61">
        <v>2400</v>
      </c>
      <c r="CF119" s="61">
        <v>2400</v>
      </c>
      <c r="CG119" s="56">
        <f t="shared" si="36"/>
        <v>100</v>
      </c>
      <c r="CH119" s="59"/>
      <c r="CI119" s="61"/>
      <c r="CJ119" s="60"/>
      <c r="CK119" s="56"/>
    </row>
    <row r="120" spans="1:89" ht="15.75" customHeight="1" x14ac:dyDescent="0.25">
      <c r="A120" s="29" t="s">
        <v>96</v>
      </c>
      <c r="B120" s="56">
        <f t="shared" si="73"/>
        <v>0</v>
      </c>
      <c r="C120" s="56">
        <f t="shared" si="74"/>
        <v>3300</v>
      </c>
      <c r="D120" s="56">
        <f t="shared" si="75"/>
        <v>3300</v>
      </c>
      <c r="E120" s="56">
        <f t="shared" si="34"/>
        <v>100</v>
      </c>
      <c r="F120" s="13"/>
      <c r="G120" s="13"/>
      <c r="H120" s="13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  <c r="AC120" s="56"/>
      <c r="AD120" s="56"/>
      <c r="AE120" s="56"/>
      <c r="AF120" s="56"/>
      <c r="AG120" s="56"/>
      <c r="AH120" s="56"/>
      <c r="AI120" s="56"/>
      <c r="AJ120" s="56"/>
      <c r="AK120" s="56"/>
      <c r="AL120" s="56"/>
      <c r="AM120" s="56"/>
      <c r="AN120" s="56"/>
      <c r="AO120" s="56"/>
      <c r="AP120" s="57"/>
      <c r="AQ120" s="57"/>
      <c r="AR120" s="57"/>
      <c r="AS120" s="56"/>
      <c r="AT120" s="57"/>
      <c r="AU120" s="57"/>
      <c r="AV120" s="57"/>
      <c r="AW120" s="56"/>
      <c r="AX120" s="57"/>
      <c r="AY120" s="57"/>
      <c r="AZ120" s="57"/>
      <c r="BA120" s="56"/>
      <c r="BB120" s="57"/>
      <c r="BC120" s="57"/>
      <c r="BD120" s="57"/>
      <c r="BE120" s="56"/>
      <c r="BF120" s="57"/>
      <c r="BG120" s="57"/>
      <c r="BH120" s="57"/>
      <c r="BI120" s="56"/>
      <c r="BJ120" s="57"/>
      <c r="BK120" s="57"/>
      <c r="BL120" s="57"/>
      <c r="BM120" s="56"/>
      <c r="BN120" s="57"/>
      <c r="BO120" s="57">
        <f t="shared" si="76"/>
        <v>3300</v>
      </c>
      <c r="BP120" s="57">
        <f t="shared" si="77"/>
        <v>3300</v>
      </c>
      <c r="BQ120" s="56">
        <f t="shared" si="35"/>
        <v>100</v>
      </c>
      <c r="BR120" s="56"/>
      <c r="BS120" s="56"/>
      <c r="BT120" s="56"/>
      <c r="BU120" s="56"/>
      <c r="BV120" s="42"/>
      <c r="BW120" s="42"/>
      <c r="BX120" s="42"/>
      <c r="BY120" s="56"/>
      <c r="BZ120" s="59"/>
      <c r="CA120" s="60"/>
      <c r="CB120" s="60"/>
      <c r="CC120" s="56"/>
      <c r="CD120" s="59"/>
      <c r="CE120" s="61">
        <v>3300</v>
      </c>
      <c r="CF120" s="61">
        <v>3300</v>
      </c>
      <c r="CG120" s="56">
        <f t="shared" si="36"/>
        <v>100</v>
      </c>
      <c r="CH120" s="59"/>
      <c r="CI120" s="61"/>
      <c r="CJ120" s="60"/>
      <c r="CK120" s="56"/>
    </row>
    <row r="121" spans="1:89" ht="15.75" customHeight="1" x14ac:dyDescent="0.25">
      <c r="A121" s="29" t="s">
        <v>97</v>
      </c>
      <c r="B121" s="56">
        <f t="shared" si="73"/>
        <v>0</v>
      </c>
      <c r="C121" s="56">
        <f t="shared" si="74"/>
        <v>3360</v>
      </c>
      <c r="D121" s="56">
        <f t="shared" si="75"/>
        <v>3360</v>
      </c>
      <c r="E121" s="56">
        <f t="shared" si="34"/>
        <v>100</v>
      </c>
      <c r="F121" s="13"/>
      <c r="G121" s="13"/>
      <c r="H121" s="13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6"/>
      <c r="AD121" s="56"/>
      <c r="AE121" s="56"/>
      <c r="AF121" s="56"/>
      <c r="AG121" s="56"/>
      <c r="AH121" s="56"/>
      <c r="AI121" s="56"/>
      <c r="AJ121" s="56"/>
      <c r="AK121" s="56"/>
      <c r="AL121" s="56"/>
      <c r="AM121" s="56"/>
      <c r="AN121" s="56"/>
      <c r="AO121" s="56"/>
      <c r="AP121" s="57"/>
      <c r="AQ121" s="57"/>
      <c r="AR121" s="57"/>
      <c r="AS121" s="56"/>
      <c r="AT121" s="57"/>
      <c r="AU121" s="57"/>
      <c r="AV121" s="57"/>
      <c r="AW121" s="56"/>
      <c r="AX121" s="57"/>
      <c r="AY121" s="57"/>
      <c r="AZ121" s="57"/>
      <c r="BA121" s="56"/>
      <c r="BB121" s="57"/>
      <c r="BC121" s="57"/>
      <c r="BD121" s="57"/>
      <c r="BE121" s="56"/>
      <c r="BF121" s="57"/>
      <c r="BG121" s="57"/>
      <c r="BH121" s="57"/>
      <c r="BI121" s="56"/>
      <c r="BJ121" s="57"/>
      <c r="BK121" s="57"/>
      <c r="BL121" s="57"/>
      <c r="BM121" s="56"/>
      <c r="BN121" s="57"/>
      <c r="BO121" s="57">
        <f t="shared" si="76"/>
        <v>3360</v>
      </c>
      <c r="BP121" s="57">
        <f t="shared" si="77"/>
        <v>3360</v>
      </c>
      <c r="BQ121" s="56">
        <f t="shared" si="35"/>
        <v>100</v>
      </c>
      <c r="BR121" s="56"/>
      <c r="BS121" s="56"/>
      <c r="BT121" s="56"/>
      <c r="BU121" s="56"/>
      <c r="BV121" s="42"/>
      <c r="BW121" s="42"/>
      <c r="BX121" s="42"/>
      <c r="BY121" s="56"/>
      <c r="BZ121" s="59"/>
      <c r="CA121" s="60"/>
      <c r="CB121" s="60"/>
      <c r="CC121" s="56"/>
      <c r="CD121" s="59"/>
      <c r="CE121" s="61">
        <v>3360</v>
      </c>
      <c r="CF121" s="61">
        <v>3360</v>
      </c>
      <c r="CG121" s="56">
        <f t="shared" si="36"/>
        <v>100</v>
      </c>
      <c r="CH121" s="59"/>
      <c r="CI121" s="61"/>
      <c r="CJ121" s="60"/>
      <c r="CK121" s="56"/>
    </row>
    <row r="122" spans="1:89" ht="15.75" customHeight="1" x14ac:dyDescent="0.25">
      <c r="A122" s="29" t="s">
        <v>98</v>
      </c>
      <c r="B122" s="56">
        <f t="shared" si="73"/>
        <v>0</v>
      </c>
      <c r="C122" s="56">
        <f t="shared" si="74"/>
        <v>1920</v>
      </c>
      <c r="D122" s="56">
        <f t="shared" si="75"/>
        <v>1920</v>
      </c>
      <c r="E122" s="56">
        <f t="shared" si="34"/>
        <v>100</v>
      </c>
      <c r="F122" s="13"/>
      <c r="G122" s="13"/>
      <c r="H122" s="13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7"/>
      <c r="AQ122" s="57"/>
      <c r="AR122" s="57"/>
      <c r="AS122" s="56"/>
      <c r="AT122" s="57"/>
      <c r="AU122" s="57"/>
      <c r="AV122" s="57"/>
      <c r="AW122" s="56"/>
      <c r="AX122" s="57"/>
      <c r="AY122" s="57"/>
      <c r="AZ122" s="57"/>
      <c r="BA122" s="56"/>
      <c r="BB122" s="57"/>
      <c r="BC122" s="57"/>
      <c r="BD122" s="57"/>
      <c r="BE122" s="56"/>
      <c r="BF122" s="57"/>
      <c r="BG122" s="57"/>
      <c r="BH122" s="57"/>
      <c r="BI122" s="56"/>
      <c r="BJ122" s="57"/>
      <c r="BK122" s="57"/>
      <c r="BL122" s="57"/>
      <c r="BM122" s="56"/>
      <c r="BN122" s="57"/>
      <c r="BO122" s="57">
        <f t="shared" si="76"/>
        <v>1920</v>
      </c>
      <c r="BP122" s="57">
        <f t="shared" si="77"/>
        <v>1920</v>
      </c>
      <c r="BQ122" s="56">
        <f t="shared" si="35"/>
        <v>100</v>
      </c>
      <c r="BR122" s="56"/>
      <c r="BS122" s="56"/>
      <c r="BT122" s="56"/>
      <c r="BU122" s="56"/>
      <c r="BV122" s="42"/>
      <c r="BW122" s="42"/>
      <c r="BX122" s="42"/>
      <c r="BY122" s="56"/>
      <c r="BZ122" s="59"/>
      <c r="CA122" s="60"/>
      <c r="CB122" s="60"/>
      <c r="CC122" s="56"/>
      <c r="CD122" s="59"/>
      <c r="CE122" s="61">
        <v>1920</v>
      </c>
      <c r="CF122" s="61">
        <v>1920</v>
      </c>
      <c r="CG122" s="56">
        <f t="shared" si="36"/>
        <v>100</v>
      </c>
      <c r="CH122" s="59"/>
      <c r="CI122" s="61"/>
      <c r="CJ122" s="60"/>
      <c r="CK122" s="56"/>
    </row>
    <row r="123" spans="1:89" ht="15.75" customHeight="1" x14ac:dyDescent="0.25">
      <c r="A123" s="29" t="s">
        <v>99</v>
      </c>
      <c r="B123" s="56">
        <f t="shared" si="73"/>
        <v>0</v>
      </c>
      <c r="C123" s="56">
        <f t="shared" si="74"/>
        <v>2160</v>
      </c>
      <c r="D123" s="56">
        <f t="shared" si="75"/>
        <v>2160</v>
      </c>
      <c r="E123" s="56">
        <f t="shared" si="34"/>
        <v>100</v>
      </c>
      <c r="F123" s="13"/>
      <c r="G123" s="13"/>
      <c r="H123" s="13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7"/>
      <c r="AQ123" s="57"/>
      <c r="AR123" s="57"/>
      <c r="AS123" s="56"/>
      <c r="AT123" s="57"/>
      <c r="AU123" s="57"/>
      <c r="AV123" s="57"/>
      <c r="AW123" s="56"/>
      <c r="AX123" s="57"/>
      <c r="AY123" s="57"/>
      <c r="AZ123" s="57"/>
      <c r="BA123" s="56"/>
      <c r="BB123" s="57"/>
      <c r="BC123" s="57"/>
      <c r="BD123" s="57"/>
      <c r="BE123" s="56"/>
      <c r="BF123" s="57"/>
      <c r="BG123" s="57"/>
      <c r="BH123" s="57"/>
      <c r="BI123" s="56"/>
      <c r="BJ123" s="57"/>
      <c r="BK123" s="57"/>
      <c r="BL123" s="57"/>
      <c r="BM123" s="56"/>
      <c r="BN123" s="57"/>
      <c r="BO123" s="57">
        <f t="shared" si="76"/>
        <v>2160</v>
      </c>
      <c r="BP123" s="57">
        <f t="shared" si="77"/>
        <v>2160</v>
      </c>
      <c r="BQ123" s="56">
        <f t="shared" si="35"/>
        <v>100</v>
      </c>
      <c r="BR123" s="56"/>
      <c r="BS123" s="56"/>
      <c r="BT123" s="56"/>
      <c r="BU123" s="56"/>
      <c r="BV123" s="42"/>
      <c r="BW123" s="42"/>
      <c r="BX123" s="42"/>
      <c r="BY123" s="56"/>
      <c r="BZ123" s="59"/>
      <c r="CA123" s="60"/>
      <c r="CB123" s="60"/>
      <c r="CC123" s="56"/>
      <c r="CD123" s="59"/>
      <c r="CE123" s="61">
        <v>2160</v>
      </c>
      <c r="CF123" s="61">
        <v>2160</v>
      </c>
      <c r="CG123" s="56">
        <f t="shared" si="36"/>
        <v>100</v>
      </c>
      <c r="CH123" s="59"/>
      <c r="CI123" s="61"/>
      <c r="CJ123" s="60"/>
      <c r="CK123" s="56"/>
    </row>
    <row r="124" spans="1:89" ht="15.75" customHeight="1" x14ac:dyDescent="0.25">
      <c r="A124" s="29" t="s">
        <v>100</v>
      </c>
      <c r="B124" s="56">
        <f t="shared" si="73"/>
        <v>0</v>
      </c>
      <c r="C124" s="56">
        <f t="shared" si="74"/>
        <v>2160</v>
      </c>
      <c r="D124" s="56">
        <f t="shared" si="75"/>
        <v>2160</v>
      </c>
      <c r="E124" s="56">
        <f t="shared" si="34"/>
        <v>100</v>
      </c>
      <c r="F124" s="13"/>
      <c r="G124" s="13"/>
      <c r="H124" s="13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7"/>
      <c r="AQ124" s="57"/>
      <c r="AR124" s="57"/>
      <c r="AS124" s="56"/>
      <c r="AT124" s="57"/>
      <c r="AU124" s="57"/>
      <c r="AV124" s="57"/>
      <c r="AW124" s="56"/>
      <c r="AX124" s="57"/>
      <c r="AY124" s="57"/>
      <c r="AZ124" s="57"/>
      <c r="BA124" s="56"/>
      <c r="BB124" s="57"/>
      <c r="BC124" s="57"/>
      <c r="BD124" s="57"/>
      <c r="BE124" s="56"/>
      <c r="BF124" s="57"/>
      <c r="BG124" s="57"/>
      <c r="BH124" s="57"/>
      <c r="BI124" s="56"/>
      <c r="BJ124" s="57"/>
      <c r="BK124" s="57"/>
      <c r="BL124" s="57"/>
      <c r="BM124" s="56"/>
      <c r="BN124" s="57"/>
      <c r="BO124" s="57">
        <f t="shared" si="76"/>
        <v>2160</v>
      </c>
      <c r="BP124" s="57">
        <f t="shared" si="77"/>
        <v>2160</v>
      </c>
      <c r="BQ124" s="56">
        <f t="shared" si="35"/>
        <v>100</v>
      </c>
      <c r="BR124" s="56"/>
      <c r="BS124" s="56"/>
      <c r="BT124" s="56"/>
      <c r="BU124" s="56"/>
      <c r="BV124" s="42"/>
      <c r="BW124" s="42"/>
      <c r="BX124" s="42"/>
      <c r="BY124" s="56"/>
      <c r="BZ124" s="59"/>
      <c r="CA124" s="60"/>
      <c r="CB124" s="60"/>
      <c r="CC124" s="56"/>
      <c r="CD124" s="59"/>
      <c r="CE124" s="61">
        <v>2160</v>
      </c>
      <c r="CF124" s="61">
        <v>2160</v>
      </c>
      <c r="CG124" s="56">
        <f t="shared" si="36"/>
        <v>100</v>
      </c>
      <c r="CH124" s="59"/>
      <c r="CI124" s="61"/>
      <c r="CJ124" s="60"/>
      <c r="CK124" s="56"/>
    </row>
    <row r="125" spans="1:89" ht="15.75" customHeight="1" x14ac:dyDescent="0.25">
      <c r="A125" s="29" t="s">
        <v>101</v>
      </c>
      <c r="B125" s="56">
        <f t="shared" si="73"/>
        <v>0</v>
      </c>
      <c r="C125" s="56">
        <f t="shared" si="74"/>
        <v>2160</v>
      </c>
      <c r="D125" s="56">
        <f t="shared" si="75"/>
        <v>2160</v>
      </c>
      <c r="E125" s="56">
        <f t="shared" si="34"/>
        <v>100</v>
      </c>
      <c r="F125" s="13"/>
      <c r="G125" s="13"/>
      <c r="H125" s="13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7"/>
      <c r="AQ125" s="57"/>
      <c r="AR125" s="57"/>
      <c r="AS125" s="56"/>
      <c r="AT125" s="57"/>
      <c r="AU125" s="57"/>
      <c r="AV125" s="57"/>
      <c r="AW125" s="56"/>
      <c r="AX125" s="57"/>
      <c r="AY125" s="57"/>
      <c r="AZ125" s="57"/>
      <c r="BA125" s="56"/>
      <c r="BB125" s="57"/>
      <c r="BC125" s="57"/>
      <c r="BD125" s="57"/>
      <c r="BE125" s="56"/>
      <c r="BF125" s="57"/>
      <c r="BG125" s="57"/>
      <c r="BH125" s="57"/>
      <c r="BI125" s="56"/>
      <c r="BJ125" s="57"/>
      <c r="BK125" s="57"/>
      <c r="BL125" s="57"/>
      <c r="BM125" s="56"/>
      <c r="BN125" s="57"/>
      <c r="BO125" s="57">
        <f t="shared" si="76"/>
        <v>2160</v>
      </c>
      <c r="BP125" s="57">
        <f t="shared" si="77"/>
        <v>2160</v>
      </c>
      <c r="BQ125" s="56">
        <f t="shared" si="35"/>
        <v>100</v>
      </c>
      <c r="BR125" s="56"/>
      <c r="BS125" s="56"/>
      <c r="BT125" s="56"/>
      <c r="BU125" s="56"/>
      <c r="BV125" s="42"/>
      <c r="BW125" s="42"/>
      <c r="BX125" s="42"/>
      <c r="BY125" s="56"/>
      <c r="BZ125" s="59"/>
      <c r="CA125" s="60"/>
      <c r="CB125" s="60"/>
      <c r="CC125" s="56"/>
      <c r="CD125" s="59"/>
      <c r="CE125" s="61">
        <v>2160</v>
      </c>
      <c r="CF125" s="61">
        <v>2160</v>
      </c>
      <c r="CG125" s="56">
        <f t="shared" si="36"/>
        <v>100</v>
      </c>
      <c r="CH125" s="59"/>
      <c r="CI125" s="61"/>
      <c r="CJ125" s="60"/>
      <c r="CK125" s="56"/>
    </row>
    <row r="126" spans="1:89" ht="15.75" customHeight="1" x14ac:dyDescent="0.25">
      <c r="A126" s="29" t="s">
        <v>102</v>
      </c>
      <c r="B126" s="56">
        <f t="shared" si="73"/>
        <v>0</v>
      </c>
      <c r="C126" s="56">
        <f t="shared" si="74"/>
        <v>2640</v>
      </c>
      <c r="D126" s="56">
        <f t="shared" si="75"/>
        <v>2640</v>
      </c>
      <c r="E126" s="56">
        <f t="shared" si="34"/>
        <v>100</v>
      </c>
      <c r="F126" s="13"/>
      <c r="G126" s="13"/>
      <c r="H126" s="13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7"/>
      <c r="AQ126" s="57"/>
      <c r="AR126" s="57"/>
      <c r="AS126" s="56"/>
      <c r="AT126" s="57"/>
      <c r="AU126" s="57"/>
      <c r="AV126" s="57"/>
      <c r="AW126" s="56"/>
      <c r="AX126" s="57"/>
      <c r="AY126" s="57"/>
      <c r="AZ126" s="57"/>
      <c r="BA126" s="56"/>
      <c r="BB126" s="57"/>
      <c r="BC126" s="57"/>
      <c r="BD126" s="57"/>
      <c r="BE126" s="56"/>
      <c r="BF126" s="57"/>
      <c r="BG126" s="57"/>
      <c r="BH126" s="57"/>
      <c r="BI126" s="56"/>
      <c r="BJ126" s="57"/>
      <c r="BK126" s="57"/>
      <c r="BL126" s="57"/>
      <c r="BM126" s="56"/>
      <c r="BN126" s="57"/>
      <c r="BO126" s="57">
        <f t="shared" si="76"/>
        <v>2640</v>
      </c>
      <c r="BP126" s="57">
        <f t="shared" si="77"/>
        <v>2640</v>
      </c>
      <c r="BQ126" s="56">
        <f t="shared" si="35"/>
        <v>100</v>
      </c>
      <c r="BR126" s="56"/>
      <c r="BS126" s="56"/>
      <c r="BT126" s="56"/>
      <c r="BU126" s="56"/>
      <c r="BV126" s="42"/>
      <c r="BW126" s="42"/>
      <c r="BX126" s="42"/>
      <c r="BY126" s="56"/>
      <c r="BZ126" s="59"/>
      <c r="CA126" s="60"/>
      <c r="CB126" s="60"/>
      <c r="CC126" s="56"/>
      <c r="CD126" s="59"/>
      <c r="CE126" s="61">
        <v>2640</v>
      </c>
      <c r="CF126" s="61">
        <v>2640</v>
      </c>
      <c r="CG126" s="56">
        <f t="shared" si="36"/>
        <v>100</v>
      </c>
      <c r="CH126" s="59"/>
      <c r="CI126" s="61"/>
      <c r="CJ126" s="60"/>
      <c r="CK126" s="56"/>
    </row>
    <row r="127" spans="1:89" ht="15.75" customHeight="1" x14ac:dyDescent="0.25">
      <c r="A127" s="29" t="s">
        <v>103</v>
      </c>
      <c r="B127" s="56">
        <f t="shared" si="73"/>
        <v>0</v>
      </c>
      <c r="C127" s="56">
        <f t="shared" si="74"/>
        <v>2880</v>
      </c>
      <c r="D127" s="56">
        <f t="shared" si="75"/>
        <v>2880</v>
      </c>
      <c r="E127" s="56">
        <f t="shared" si="34"/>
        <v>100</v>
      </c>
      <c r="F127" s="13"/>
      <c r="G127" s="13"/>
      <c r="H127" s="13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7"/>
      <c r="AQ127" s="57"/>
      <c r="AR127" s="57"/>
      <c r="AS127" s="56"/>
      <c r="AT127" s="57"/>
      <c r="AU127" s="57"/>
      <c r="AV127" s="57"/>
      <c r="AW127" s="56"/>
      <c r="AX127" s="57"/>
      <c r="AY127" s="57"/>
      <c r="AZ127" s="57"/>
      <c r="BA127" s="56"/>
      <c r="BB127" s="57"/>
      <c r="BC127" s="57"/>
      <c r="BD127" s="57"/>
      <c r="BE127" s="56"/>
      <c r="BF127" s="57"/>
      <c r="BG127" s="57"/>
      <c r="BH127" s="57"/>
      <c r="BI127" s="56"/>
      <c r="BJ127" s="57"/>
      <c r="BK127" s="57"/>
      <c r="BL127" s="57"/>
      <c r="BM127" s="56"/>
      <c r="BN127" s="57"/>
      <c r="BO127" s="57">
        <f t="shared" si="76"/>
        <v>2880</v>
      </c>
      <c r="BP127" s="57">
        <f t="shared" si="77"/>
        <v>2880</v>
      </c>
      <c r="BQ127" s="56">
        <f t="shared" si="35"/>
        <v>100</v>
      </c>
      <c r="BR127" s="56"/>
      <c r="BS127" s="56"/>
      <c r="BT127" s="56"/>
      <c r="BU127" s="56"/>
      <c r="BV127" s="42"/>
      <c r="BW127" s="42"/>
      <c r="BX127" s="42"/>
      <c r="BY127" s="56"/>
      <c r="BZ127" s="59"/>
      <c r="CA127" s="60"/>
      <c r="CB127" s="60"/>
      <c r="CC127" s="56"/>
      <c r="CD127" s="59"/>
      <c r="CE127" s="61">
        <v>2880</v>
      </c>
      <c r="CF127" s="61">
        <v>2880</v>
      </c>
      <c r="CG127" s="56">
        <f t="shared" si="36"/>
        <v>100</v>
      </c>
      <c r="CH127" s="59"/>
      <c r="CI127" s="61"/>
      <c r="CJ127" s="60"/>
      <c r="CK127" s="56"/>
    </row>
    <row r="128" spans="1:89" ht="15.75" customHeight="1" x14ac:dyDescent="0.25">
      <c r="A128" s="29" t="s">
        <v>104</v>
      </c>
      <c r="B128" s="56">
        <f t="shared" si="73"/>
        <v>0</v>
      </c>
      <c r="C128" s="56">
        <f t="shared" si="74"/>
        <v>2640</v>
      </c>
      <c r="D128" s="56">
        <f t="shared" si="75"/>
        <v>2640</v>
      </c>
      <c r="E128" s="56">
        <f t="shared" si="34"/>
        <v>100</v>
      </c>
      <c r="F128" s="13"/>
      <c r="G128" s="13"/>
      <c r="H128" s="13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6"/>
      <c r="AC128" s="56"/>
      <c r="AD128" s="56"/>
      <c r="AE128" s="56"/>
      <c r="AF128" s="56"/>
      <c r="AG128" s="56"/>
      <c r="AH128" s="56"/>
      <c r="AI128" s="56"/>
      <c r="AJ128" s="56"/>
      <c r="AK128" s="56"/>
      <c r="AL128" s="56"/>
      <c r="AM128" s="56"/>
      <c r="AN128" s="56"/>
      <c r="AO128" s="56"/>
      <c r="AP128" s="57"/>
      <c r="AQ128" s="57"/>
      <c r="AR128" s="57"/>
      <c r="AS128" s="56"/>
      <c r="AT128" s="57"/>
      <c r="AU128" s="57"/>
      <c r="AV128" s="57"/>
      <c r="AW128" s="56"/>
      <c r="AX128" s="57"/>
      <c r="AY128" s="57"/>
      <c r="AZ128" s="57"/>
      <c r="BA128" s="56"/>
      <c r="BB128" s="57"/>
      <c r="BC128" s="57"/>
      <c r="BD128" s="57"/>
      <c r="BE128" s="56"/>
      <c r="BF128" s="57"/>
      <c r="BG128" s="57"/>
      <c r="BH128" s="57"/>
      <c r="BI128" s="56"/>
      <c r="BJ128" s="57"/>
      <c r="BK128" s="57"/>
      <c r="BL128" s="57"/>
      <c r="BM128" s="56"/>
      <c r="BN128" s="57"/>
      <c r="BO128" s="57">
        <f t="shared" si="76"/>
        <v>2640</v>
      </c>
      <c r="BP128" s="57">
        <f t="shared" si="77"/>
        <v>2640</v>
      </c>
      <c r="BQ128" s="56">
        <f t="shared" si="35"/>
        <v>100</v>
      </c>
      <c r="BR128" s="56"/>
      <c r="BS128" s="56"/>
      <c r="BT128" s="56"/>
      <c r="BU128" s="56"/>
      <c r="BV128" s="42"/>
      <c r="BW128" s="42"/>
      <c r="BX128" s="42"/>
      <c r="BY128" s="56"/>
      <c r="BZ128" s="59"/>
      <c r="CA128" s="60"/>
      <c r="CB128" s="60"/>
      <c r="CC128" s="56"/>
      <c r="CD128" s="59"/>
      <c r="CE128" s="61">
        <v>2640</v>
      </c>
      <c r="CF128" s="61">
        <v>2640</v>
      </c>
      <c r="CG128" s="56">
        <f t="shared" si="36"/>
        <v>100</v>
      </c>
      <c r="CH128" s="59"/>
      <c r="CI128" s="61"/>
      <c r="CJ128" s="60"/>
      <c r="CK128" s="56"/>
    </row>
    <row r="129" spans="1:89" ht="15.75" customHeight="1" x14ac:dyDescent="0.25">
      <c r="A129" s="29" t="s">
        <v>105</v>
      </c>
      <c r="B129" s="56">
        <f t="shared" si="73"/>
        <v>0</v>
      </c>
      <c r="C129" s="56">
        <f t="shared" si="74"/>
        <v>2580</v>
      </c>
      <c r="D129" s="56">
        <f t="shared" si="75"/>
        <v>2580</v>
      </c>
      <c r="E129" s="56">
        <f t="shared" si="34"/>
        <v>100</v>
      </c>
      <c r="F129" s="13"/>
      <c r="G129" s="13"/>
      <c r="H129" s="13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  <c r="AB129" s="56"/>
      <c r="AC129" s="56"/>
      <c r="AD129" s="56"/>
      <c r="AE129" s="56"/>
      <c r="AF129" s="56"/>
      <c r="AG129" s="56"/>
      <c r="AH129" s="56"/>
      <c r="AI129" s="56"/>
      <c r="AJ129" s="56"/>
      <c r="AK129" s="56"/>
      <c r="AL129" s="56"/>
      <c r="AM129" s="56"/>
      <c r="AN129" s="56"/>
      <c r="AO129" s="56"/>
      <c r="AP129" s="57"/>
      <c r="AQ129" s="57"/>
      <c r="AR129" s="57"/>
      <c r="AS129" s="56"/>
      <c r="AT129" s="57"/>
      <c r="AU129" s="57"/>
      <c r="AV129" s="57"/>
      <c r="AW129" s="56"/>
      <c r="AX129" s="57"/>
      <c r="AY129" s="57"/>
      <c r="AZ129" s="57"/>
      <c r="BA129" s="56"/>
      <c r="BB129" s="57"/>
      <c r="BC129" s="57"/>
      <c r="BD129" s="57"/>
      <c r="BE129" s="56"/>
      <c r="BF129" s="57"/>
      <c r="BG129" s="57"/>
      <c r="BH129" s="57"/>
      <c r="BI129" s="56"/>
      <c r="BJ129" s="57"/>
      <c r="BK129" s="57"/>
      <c r="BL129" s="57"/>
      <c r="BM129" s="56"/>
      <c r="BN129" s="57"/>
      <c r="BO129" s="57">
        <f t="shared" si="76"/>
        <v>2580</v>
      </c>
      <c r="BP129" s="57">
        <f t="shared" si="77"/>
        <v>2580</v>
      </c>
      <c r="BQ129" s="56">
        <f t="shared" si="35"/>
        <v>100</v>
      </c>
      <c r="BR129" s="56"/>
      <c r="BS129" s="56"/>
      <c r="BT129" s="56"/>
      <c r="BU129" s="56"/>
      <c r="BV129" s="42"/>
      <c r="BW129" s="42"/>
      <c r="BX129" s="42"/>
      <c r="BY129" s="56"/>
      <c r="BZ129" s="59"/>
      <c r="CA129" s="60"/>
      <c r="CB129" s="60"/>
      <c r="CC129" s="56"/>
      <c r="CD129" s="59"/>
      <c r="CE129" s="61">
        <v>2580</v>
      </c>
      <c r="CF129" s="61">
        <v>2580</v>
      </c>
      <c r="CG129" s="56">
        <f t="shared" si="36"/>
        <v>100</v>
      </c>
      <c r="CH129" s="59"/>
      <c r="CI129" s="61"/>
      <c r="CJ129" s="60"/>
      <c r="CK129" s="56"/>
    </row>
    <row r="130" spans="1:89" ht="47.25" x14ac:dyDescent="0.25">
      <c r="A130" s="62" t="s">
        <v>106</v>
      </c>
      <c r="B130" s="63">
        <f>SUM(B131:B146)</f>
        <v>0</v>
      </c>
      <c r="C130" s="63">
        <f>SUM(C131:C146)</f>
        <v>37380</v>
      </c>
      <c r="D130" s="63">
        <f>SUM(D131:D146)</f>
        <v>37380</v>
      </c>
      <c r="E130" s="63">
        <f t="shared" si="34"/>
        <v>100</v>
      </c>
      <c r="F130" s="10">
        <f>SUM(J130+N130)</f>
        <v>0</v>
      </c>
      <c r="G130" s="10">
        <f>SUM(K130+O130)</f>
        <v>0</v>
      </c>
      <c r="H130" s="10">
        <f>SUM(L130+P130)</f>
        <v>0</v>
      </c>
      <c r="I130" s="63">
        <v>0</v>
      </c>
      <c r="J130" s="63">
        <f t="shared" ref="J130:S130" si="79">SUM(J131:J146)</f>
        <v>0</v>
      </c>
      <c r="K130" s="63">
        <f t="shared" si="79"/>
        <v>0</v>
      </c>
      <c r="L130" s="63">
        <f t="shared" si="79"/>
        <v>0</v>
      </c>
      <c r="M130" s="63">
        <f t="shared" si="79"/>
        <v>0</v>
      </c>
      <c r="N130" s="63">
        <f t="shared" si="79"/>
        <v>0</v>
      </c>
      <c r="O130" s="63">
        <f t="shared" si="79"/>
        <v>0</v>
      </c>
      <c r="P130" s="63">
        <f t="shared" si="79"/>
        <v>0</v>
      </c>
      <c r="Q130" s="63">
        <v>0</v>
      </c>
      <c r="R130" s="63">
        <f t="shared" si="79"/>
        <v>0</v>
      </c>
      <c r="S130" s="63">
        <f t="shared" si="79"/>
        <v>0</v>
      </c>
      <c r="T130" s="63">
        <f t="shared" ref="T130:BT130" si="80">SUM(T131:T146)</f>
        <v>0</v>
      </c>
      <c r="U130" s="63">
        <v>0</v>
      </c>
      <c r="V130" s="63">
        <f t="shared" si="80"/>
        <v>0</v>
      </c>
      <c r="W130" s="63">
        <f t="shared" si="80"/>
        <v>0</v>
      </c>
      <c r="X130" s="63">
        <f t="shared" si="80"/>
        <v>0</v>
      </c>
      <c r="Y130" s="63">
        <v>0</v>
      </c>
      <c r="Z130" s="63">
        <f t="shared" si="80"/>
        <v>0</v>
      </c>
      <c r="AA130" s="63">
        <f t="shared" si="80"/>
        <v>0</v>
      </c>
      <c r="AB130" s="63">
        <f t="shared" si="80"/>
        <v>0</v>
      </c>
      <c r="AC130" s="63">
        <v>0</v>
      </c>
      <c r="AD130" s="63">
        <f t="shared" ref="AD130:AN130" si="81">SUM(AD131:AD146)</f>
        <v>0</v>
      </c>
      <c r="AE130" s="63">
        <f t="shared" si="81"/>
        <v>0</v>
      </c>
      <c r="AF130" s="63">
        <f t="shared" si="81"/>
        <v>0</v>
      </c>
      <c r="AG130" s="63">
        <v>0</v>
      </c>
      <c r="AH130" s="63">
        <f t="shared" si="81"/>
        <v>0</v>
      </c>
      <c r="AI130" s="63">
        <f t="shared" si="81"/>
        <v>0</v>
      </c>
      <c r="AJ130" s="63">
        <f t="shared" si="81"/>
        <v>0</v>
      </c>
      <c r="AK130" s="63">
        <v>0</v>
      </c>
      <c r="AL130" s="63">
        <f>SUM(AL131:AL146)</f>
        <v>0</v>
      </c>
      <c r="AM130" s="63">
        <f t="shared" si="81"/>
        <v>0</v>
      </c>
      <c r="AN130" s="63">
        <f t="shared" si="81"/>
        <v>0</v>
      </c>
      <c r="AO130" s="63">
        <v>0</v>
      </c>
      <c r="AP130" s="52">
        <f t="shared" si="80"/>
        <v>0</v>
      </c>
      <c r="AQ130" s="52">
        <f t="shared" si="80"/>
        <v>0</v>
      </c>
      <c r="AR130" s="52">
        <f t="shared" si="80"/>
        <v>0</v>
      </c>
      <c r="AS130" s="63">
        <v>0</v>
      </c>
      <c r="AT130" s="52">
        <f t="shared" si="80"/>
        <v>0</v>
      </c>
      <c r="AU130" s="52">
        <f t="shared" si="80"/>
        <v>0</v>
      </c>
      <c r="AV130" s="52">
        <f t="shared" si="80"/>
        <v>0</v>
      </c>
      <c r="AW130" s="63">
        <v>0</v>
      </c>
      <c r="AX130" s="52">
        <f t="shared" si="80"/>
        <v>0</v>
      </c>
      <c r="AY130" s="52">
        <f t="shared" si="80"/>
        <v>0</v>
      </c>
      <c r="AZ130" s="52">
        <f t="shared" si="80"/>
        <v>0</v>
      </c>
      <c r="BA130" s="63">
        <v>0</v>
      </c>
      <c r="BB130" s="52">
        <f t="shared" si="80"/>
        <v>0</v>
      </c>
      <c r="BC130" s="52">
        <f t="shared" si="80"/>
        <v>0</v>
      </c>
      <c r="BD130" s="52">
        <f t="shared" si="80"/>
        <v>0</v>
      </c>
      <c r="BE130" s="63">
        <v>0</v>
      </c>
      <c r="BF130" s="52">
        <f t="shared" si="80"/>
        <v>0</v>
      </c>
      <c r="BG130" s="52">
        <f t="shared" si="80"/>
        <v>0</v>
      </c>
      <c r="BH130" s="52">
        <f t="shared" si="80"/>
        <v>0</v>
      </c>
      <c r="BI130" s="63">
        <v>0</v>
      </c>
      <c r="BJ130" s="52">
        <f t="shared" si="80"/>
        <v>0</v>
      </c>
      <c r="BK130" s="52">
        <f t="shared" si="80"/>
        <v>0</v>
      </c>
      <c r="BL130" s="52">
        <f t="shared" si="80"/>
        <v>0</v>
      </c>
      <c r="BM130" s="63">
        <v>0</v>
      </c>
      <c r="BN130" s="52">
        <f t="shared" si="80"/>
        <v>0</v>
      </c>
      <c r="BO130" s="52">
        <f t="shared" si="80"/>
        <v>37380</v>
      </c>
      <c r="BP130" s="52">
        <f t="shared" si="80"/>
        <v>37380</v>
      </c>
      <c r="BQ130" s="63">
        <f t="shared" si="35"/>
        <v>100</v>
      </c>
      <c r="BR130" s="63">
        <f t="shared" si="80"/>
        <v>0</v>
      </c>
      <c r="BS130" s="63">
        <f t="shared" si="80"/>
        <v>0</v>
      </c>
      <c r="BT130" s="63">
        <f t="shared" si="80"/>
        <v>0</v>
      </c>
      <c r="BU130" s="63">
        <v>0</v>
      </c>
      <c r="BV130" s="52">
        <f>SUM(BV131:BV146)</f>
        <v>0</v>
      </c>
      <c r="BW130" s="52">
        <f>SUM(BW131:BW146)</f>
        <v>0</v>
      </c>
      <c r="BX130" s="52">
        <f>SUM(BX131:BX146)</f>
        <v>0</v>
      </c>
      <c r="BY130" s="63">
        <v>0</v>
      </c>
      <c r="BZ130" s="52">
        <f>SUM(BZ131:BZ146)</f>
        <v>0</v>
      </c>
      <c r="CA130" s="52">
        <f>SUM(CA131:CA146)</f>
        <v>0</v>
      </c>
      <c r="CB130" s="52">
        <f>SUM(CB131:CB146)</f>
        <v>0</v>
      </c>
      <c r="CC130" s="63">
        <v>0</v>
      </c>
      <c r="CD130" s="52">
        <f>SUM(CD131:CD146)</f>
        <v>0</v>
      </c>
      <c r="CE130" s="53">
        <f>SUM(CE131:CE146)</f>
        <v>37380</v>
      </c>
      <c r="CF130" s="53">
        <f>SUM(CF131:CF146)</f>
        <v>37380</v>
      </c>
      <c r="CG130" s="63">
        <f t="shared" si="36"/>
        <v>100</v>
      </c>
      <c r="CH130" s="52">
        <f>SUM(CH131:CH146)</f>
        <v>0</v>
      </c>
      <c r="CI130" s="53">
        <f>SUM(CI131:CI146)</f>
        <v>0</v>
      </c>
      <c r="CJ130" s="52">
        <f>SUM(CJ131:CJ146)</f>
        <v>0</v>
      </c>
      <c r="CK130" s="63">
        <v>0</v>
      </c>
    </row>
    <row r="131" spans="1:89" ht="15.75" customHeight="1" x14ac:dyDescent="0.25">
      <c r="A131" s="29" t="s">
        <v>107</v>
      </c>
      <c r="B131" s="56">
        <f t="shared" ref="B131:B146" si="82">SUM(F131+R131+AD131+BN131)</f>
        <v>0</v>
      </c>
      <c r="C131" s="56">
        <f t="shared" ref="C131:C146" si="83">S131+AE131+K131+O131+BO131</f>
        <v>2400</v>
      </c>
      <c r="D131" s="56">
        <f t="shared" ref="D131:D146" si="84">T131+AF131+L131+P131+BP131</f>
        <v>2400</v>
      </c>
      <c r="E131" s="56">
        <f t="shared" si="34"/>
        <v>100</v>
      </c>
      <c r="F131" s="13"/>
      <c r="G131" s="13"/>
      <c r="H131" s="13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  <c r="AJ131" s="56"/>
      <c r="AK131" s="56"/>
      <c r="AL131" s="56"/>
      <c r="AM131" s="56"/>
      <c r="AN131" s="56"/>
      <c r="AO131" s="56"/>
      <c r="AP131" s="57"/>
      <c r="AQ131" s="57"/>
      <c r="AR131" s="57"/>
      <c r="AS131" s="56"/>
      <c r="AT131" s="57"/>
      <c r="AU131" s="57"/>
      <c r="AV131" s="57"/>
      <c r="AW131" s="56"/>
      <c r="AX131" s="57"/>
      <c r="AY131" s="57"/>
      <c r="AZ131" s="57"/>
      <c r="BA131" s="56"/>
      <c r="BB131" s="57"/>
      <c r="BC131" s="57"/>
      <c r="BD131" s="57"/>
      <c r="BE131" s="56"/>
      <c r="BF131" s="57"/>
      <c r="BG131" s="57"/>
      <c r="BH131" s="57"/>
      <c r="BI131" s="56"/>
      <c r="BJ131" s="57"/>
      <c r="BK131" s="57"/>
      <c r="BL131" s="57"/>
      <c r="BM131" s="56"/>
      <c r="BN131" s="57"/>
      <c r="BO131" s="57">
        <f t="shared" ref="BO131:BO146" si="85">SUM(BS131+CE131+BW131+CA131+CI131)</f>
        <v>2400</v>
      </c>
      <c r="BP131" s="57">
        <f t="shared" ref="BP131:BP146" si="86">SUM(BT131+CF131+BX131+CB131+CJ131)</f>
        <v>2400</v>
      </c>
      <c r="BQ131" s="56">
        <f t="shared" si="35"/>
        <v>100</v>
      </c>
      <c r="BR131" s="56"/>
      <c r="BS131" s="56"/>
      <c r="BT131" s="56"/>
      <c r="BU131" s="56"/>
      <c r="BV131" s="42"/>
      <c r="BW131" s="42"/>
      <c r="BX131" s="42"/>
      <c r="BY131" s="56"/>
      <c r="BZ131" s="59"/>
      <c r="CA131" s="60"/>
      <c r="CB131" s="60"/>
      <c r="CC131" s="56"/>
      <c r="CD131" s="59"/>
      <c r="CE131" s="61">
        <v>2400</v>
      </c>
      <c r="CF131" s="61">
        <v>2400</v>
      </c>
      <c r="CG131" s="56">
        <f t="shared" si="36"/>
        <v>100</v>
      </c>
      <c r="CH131" s="59"/>
      <c r="CI131" s="61"/>
      <c r="CJ131" s="60"/>
      <c r="CK131" s="56"/>
    </row>
    <row r="132" spans="1:89" ht="15.75" customHeight="1" x14ac:dyDescent="0.25">
      <c r="A132" s="29" t="s">
        <v>108</v>
      </c>
      <c r="B132" s="56">
        <f t="shared" si="82"/>
        <v>0</v>
      </c>
      <c r="C132" s="56">
        <f t="shared" si="83"/>
        <v>2400</v>
      </c>
      <c r="D132" s="56">
        <f t="shared" si="84"/>
        <v>2400</v>
      </c>
      <c r="E132" s="56">
        <f t="shared" si="34"/>
        <v>100</v>
      </c>
      <c r="F132" s="13"/>
      <c r="G132" s="13"/>
      <c r="H132" s="13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  <c r="AC132" s="56"/>
      <c r="AD132" s="56"/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7"/>
      <c r="AQ132" s="57"/>
      <c r="AR132" s="57"/>
      <c r="AS132" s="56"/>
      <c r="AT132" s="57"/>
      <c r="AU132" s="57"/>
      <c r="AV132" s="57"/>
      <c r="AW132" s="56"/>
      <c r="AX132" s="57"/>
      <c r="AY132" s="57"/>
      <c r="AZ132" s="57"/>
      <c r="BA132" s="56"/>
      <c r="BB132" s="57"/>
      <c r="BC132" s="57"/>
      <c r="BD132" s="57"/>
      <c r="BE132" s="56"/>
      <c r="BF132" s="57"/>
      <c r="BG132" s="57"/>
      <c r="BH132" s="57"/>
      <c r="BI132" s="56"/>
      <c r="BJ132" s="57"/>
      <c r="BK132" s="57"/>
      <c r="BL132" s="57"/>
      <c r="BM132" s="56"/>
      <c r="BN132" s="57"/>
      <c r="BO132" s="57">
        <f t="shared" si="85"/>
        <v>2400</v>
      </c>
      <c r="BP132" s="57">
        <f t="shared" si="86"/>
        <v>2400</v>
      </c>
      <c r="BQ132" s="56">
        <f t="shared" si="35"/>
        <v>100</v>
      </c>
      <c r="BR132" s="56"/>
      <c r="BS132" s="56"/>
      <c r="BT132" s="56"/>
      <c r="BU132" s="56"/>
      <c r="BV132" s="42"/>
      <c r="BW132" s="42"/>
      <c r="BX132" s="42"/>
      <c r="BY132" s="56"/>
      <c r="BZ132" s="59"/>
      <c r="CA132" s="60"/>
      <c r="CB132" s="60"/>
      <c r="CC132" s="56"/>
      <c r="CD132" s="59"/>
      <c r="CE132" s="61">
        <v>2400</v>
      </c>
      <c r="CF132" s="61">
        <v>2400</v>
      </c>
      <c r="CG132" s="56">
        <f t="shared" si="36"/>
        <v>100</v>
      </c>
      <c r="CH132" s="59"/>
      <c r="CI132" s="61"/>
      <c r="CJ132" s="60"/>
      <c r="CK132" s="56"/>
    </row>
    <row r="133" spans="1:89" ht="15.75" customHeight="1" x14ac:dyDescent="0.25">
      <c r="A133" s="29" t="s">
        <v>109</v>
      </c>
      <c r="B133" s="56">
        <f t="shared" si="82"/>
        <v>0</v>
      </c>
      <c r="C133" s="56">
        <f t="shared" si="83"/>
        <v>1920</v>
      </c>
      <c r="D133" s="56">
        <f t="shared" si="84"/>
        <v>1920</v>
      </c>
      <c r="E133" s="56">
        <f t="shared" si="34"/>
        <v>100</v>
      </c>
      <c r="F133" s="13"/>
      <c r="G133" s="13"/>
      <c r="H133" s="13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  <c r="AC133" s="56"/>
      <c r="AD133" s="56"/>
      <c r="AE133" s="56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/>
      <c r="AP133" s="57"/>
      <c r="AQ133" s="57"/>
      <c r="AR133" s="57"/>
      <c r="AS133" s="56"/>
      <c r="AT133" s="57"/>
      <c r="AU133" s="57"/>
      <c r="AV133" s="57"/>
      <c r="AW133" s="56"/>
      <c r="AX133" s="57"/>
      <c r="AY133" s="57"/>
      <c r="AZ133" s="57"/>
      <c r="BA133" s="56"/>
      <c r="BB133" s="57"/>
      <c r="BC133" s="57"/>
      <c r="BD133" s="57"/>
      <c r="BE133" s="56"/>
      <c r="BF133" s="57"/>
      <c r="BG133" s="57"/>
      <c r="BH133" s="57"/>
      <c r="BI133" s="56"/>
      <c r="BJ133" s="57"/>
      <c r="BK133" s="57"/>
      <c r="BL133" s="57"/>
      <c r="BM133" s="56"/>
      <c r="BN133" s="57"/>
      <c r="BO133" s="57">
        <f t="shared" si="85"/>
        <v>1920</v>
      </c>
      <c r="BP133" s="57">
        <f t="shared" si="86"/>
        <v>1920</v>
      </c>
      <c r="BQ133" s="56">
        <f t="shared" si="35"/>
        <v>100</v>
      </c>
      <c r="BR133" s="56"/>
      <c r="BS133" s="56"/>
      <c r="BT133" s="56"/>
      <c r="BU133" s="56"/>
      <c r="BV133" s="42"/>
      <c r="BW133" s="42"/>
      <c r="BX133" s="42"/>
      <c r="BY133" s="56"/>
      <c r="BZ133" s="59"/>
      <c r="CA133" s="60"/>
      <c r="CB133" s="60"/>
      <c r="CC133" s="56"/>
      <c r="CD133" s="59"/>
      <c r="CE133" s="61">
        <v>1920</v>
      </c>
      <c r="CF133" s="61">
        <v>1920</v>
      </c>
      <c r="CG133" s="56">
        <f t="shared" si="36"/>
        <v>100</v>
      </c>
      <c r="CH133" s="59"/>
      <c r="CI133" s="61"/>
      <c r="CJ133" s="60"/>
      <c r="CK133" s="56"/>
    </row>
    <row r="134" spans="1:89" ht="15.75" customHeight="1" x14ac:dyDescent="0.25">
      <c r="A134" s="29" t="s">
        <v>110</v>
      </c>
      <c r="B134" s="56">
        <f t="shared" si="82"/>
        <v>0</v>
      </c>
      <c r="C134" s="56">
        <f t="shared" si="83"/>
        <v>2880</v>
      </c>
      <c r="D134" s="56">
        <f t="shared" si="84"/>
        <v>2880</v>
      </c>
      <c r="E134" s="56">
        <f t="shared" si="34"/>
        <v>100</v>
      </c>
      <c r="F134" s="13"/>
      <c r="G134" s="13"/>
      <c r="H134" s="13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7"/>
      <c r="AQ134" s="57"/>
      <c r="AR134" s="57"/>
      <c r="AS134" s="56"/>
      <c r="AT134" s="57"/>
      <c r="AU134" s="57"/>
      <c r="AV134" s="57"/>
      <c r="AW134" s="56"/>
      <c r="AX134" s="57"/>
      <c r="AY134" s="57"/>
      <c r="AZ134" s="57"/>
      <c r="BA134" s="56"/>
      <c r="BB134" s="57"/>
      <c r="BC134" s="57"/>
      <c r="BD134" s="57"/>
      <c r="BE134" s="56"/>
      <c r="BF134" s="57"/>
      <c r="BG134" s="57"/>
      <c r="BH134" s="57"/>
      <c r="BI134" s="56"/>
      <c r="BJ134" s="57"/>
      <c r="BK134" s="57"/>
      <c r="BL134" s="57"/>
      <c r="BM134" s="56"/>
      <c r="BN134" s="57"/>
      <c r="BO134" s="57">
        <f t="shared" si="85"/>
        <v>2880</v>
      </c>
      <c r="BP134" s="57">
        <f t="shared" si="86"/>
        <v>2880</v>
      </c>
      <c r="BQ134" s="56">
        <f t="shared" si="35"/>
        <v>100</v>
      </c>
      <c r="BR134" s="56"/>
      <c r="BS134" s="56"/>
      <c r="BT134" s="56"/>
      <c r="BU134" s="56"/>
      <c r="BV134" s="42"/>
      <c r="BW134" s="42"/>
      <c r="BX134" s="42"/>
      <c r="BY134" s="56"/>
      <c r="BZ134" s="59"/>
      <c r="CA134" s="60"/>
      <c r="CB134" s="60"/>
      <c r="CC134" s="56"/>
      <c r="CD134" s="59"/>
      <c r="CE134" s="61">
        <v>2880</v>
      </c>
      <c r="CF134" s="61">
        <v>2880</v>
      </c>
      <c r="CG134" s="56">
        <f t="shared" si="36"/>
        <v>100</v>
      </c>
      <c r="CH134" s="59"/>
      <c r="CI134" s="61"/>
      <c r="CJ134" s="60"/>
      <c r="CK134" s="56"/>
    </row>
    <row r="135" spans="1:89" ht="15.75" customHeight="1" x14ac:dyDescent="0.25">
      <c r="A135" s="29" t="s">
        <v>111</v>
      </c>
      <c r="B135" s="56">
        <f t="shared" si="82"/>
        <v>0</v>
      </c>
      <c r="C135" s="56">
        <f t="shared" si="83"/>
        <v>2160</v>
      </c>
      <c r="D135" s="56">
        <f t="shared" si="84"/>
        <v>2160</v>
      </c>
      <c r="E135" s="56">
        <f t="shared" si="34"/>
        <v>100</v>
      </c>
      <c r="F135" s="13"/>
      <c r="G135" s="13"/>
      <c r="H135" s="13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7"/>
      <c r="AQ135" s="57"/>
      <c r="AR135" s="57"/>
      <c r="AS135" s="56"/>
      <c r="AT135" s="57"/>
      <c r="AU135" s="57"/>
      <c r="AV135" s="57"/>
      <c r="AW135" s="56"/>
      <c r="AX135" s="57"/>
      <c r="AY135" s="57"/>
      <c r="AZ135" s="57"/>
      <c r="BA135" s="56"/>
      <c r="BB135" s="57"/>
      <c r="BC135" s="57"/>
      <c r="BD135" s="57"/>
      <c r="BE135" s="56"/>
      <c r="BF135" s="57"/>
      <c r="BG135" s="57"/>
      <c r="BH135" s="57"/>
      <c r="BI135" s="56"/>
      <c r="BJ135" s="57"/>
      <c r="BK135" s="57"/>
      <c r="BL135" s="57"/>
      <c r="BM135" s="56"/>
      <c r="BN135" s="57"/>
      <c r="BO135" s="57">
        <f t="shared" si="85"/>
        <v>2160</v>
      </c>
      <c r="BP135" s="57">
        <f t="shared" si="86"/>
        <v>2160</v>
      </c>
      <c r="BQ135" s="56">
        <f t="shared" si="35"/>
        <v>100</v>
      </c>
      <c r="BR135" s="56"/>
      <c r="BS135" s="56"/>
      <c r="BT135" s="56"/>
      <c r="BU135" s="56"/>
      <c r="BV135" s="42"/>
      <c r="BW135" s="42"/>
      <c r="BX135" s="42"/>
      <c r="BY135" s="56"/>
      <c r="BZ135" s="59"/>
      <c r="CA135" s="60"/>
      <c r="CB135" s="60"/>
      <c r="CC135" s="56"/>
      <c r="CD135" s="59"/>
      <c r="CE135" s="61">
        <v>2160</v>
      </c>
      <c r="CF135" s="61">
        <v>2160</v>
      </c>
      <c r="CG135" s="56">
        <f t="shared" si="36"/>
        <v>100</v>
      </c>
      <c r="CH135" s="59"/>
      <c r="CI135" s="61"/>
      <c r="CJ135" s="60"/>
      <c r="CK135" s="56"/>
    </row>
    <row r="136" spans="1:89" ht="15.75" customHeight="1" x14ac:dyDescent="0.25">
      <c r="A136" s="29" t="s">
        <v>112</v>
      </c>
      <c r="B136" s="56">
        <f t="shared" si="82"/>
        <v>0</v>
      </c>
      <c r="C136" s="56">
        <f t="shared" si="83"/>
        <v>2400</v>
      </c>
      <c r="D136" s="56">
        <f t="shared" si="84"/>
        <v>2400</v>
      </c>
      <c r="E136" s="56">
        <f t="shared" si="34"/>
        <v>100</v>
      </c>
      <c r="F136" s="13"/>
      <c r="G136" s="13"/>
      <c r="H136" s="13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  <c r="AK136" s="56"/>
      <c r="AL136" s="56"/>
      <c r="AM136" s="56"/>
      <c r="AN136" s="56"/>
      <c r="AO136" s="56"/>
      <c r="AP136" s="57"/>
      <c r="AQ136" s="57"/>
      <c r="AR136" s="57"/>
      <c r="AS136" s="56"/>
      <c r="AT136" s="57"/>
      <c r="AU136" s="57"/>
      <c r="AV136" s="57"/>
      <c r="AW136" s="56"/>
      <c r="AX136" s="57"/>
      <c r="AY136" s="57"/>
      <c r="AZ136" s="57"/>
      <c r="BA136" s="56"/>
      <c r="BB136" s="57"/>
      <c r="BC136" s="57"/>
      <c r="BD136" s="57"/>
      <c r="BE136" s="56"/>
      <c r="BF136" s="57"/>
      <c r="BG136" s="57"/>
      <c r="BH136" s="57"/>
      <c r="BI136" s="56"/>
      <c r="BJ136" s="57"/>
      <c r="BK136" s="57"/>
      <c r="BL136" s="57"/>
      <c r="BM136" s="56"/>
      <c r="BN136" s="57"/>
      <c r="BO136" s="57">
        <f t="shared" si="85"/>
        <v>2400</v>
      </c>
      <c r="BP136" s="57">
        <f t="shared" si="86"/>
        <v>2400</v>
      </c>
      <c r="BQ136" s="56">
        <f t="shared" si="35"/>
        <v>100</v>
      </c>
      <c r="BR136" s="56"/>
      <c r="BS136" s="56"/>
      <c r="BT136" s="56"/>
      <c r="BU136" s="56"/>
      <c r="BV136" s="42"/>
      <c r="BW136" s="42"/>
      <c r="BX136" s="42"/>
      <c r="BY136" s="56"/>
      <c r="BZ136" s="59"/>
      <c r="CA136" s="60"/>
      <c r="CB136" s="60"/>
      <c r="CC136" s="56"/>
      <c r="CD136" s="59"/>
      <c r="CE136" s="61">
        <v>2400</v>
      </c>
      <c r="CF136" s="61">
        <v>2400</v>
      </c>
      <c r="CG136" s="56">
        <f t="shared" si="36"/>
        <v>100</v>
      </c>
      <c r="CH136" s="59"/>
      <c r="CI136" s="61"/>
      <c r="CJ136" s="60"/>
      <c r="CK136" s="56"/>
    </row>
    <row r="137" spans="1:89" ht="15.75" customHeight="1" x14ac:dyDescent="0.25">
      <c r="A137" s="29" t="s">
        <v>113</v>
      </c>
      <c r="B137" s="56">
        <f t="shared" si="82"/>
        <v>0</v>
      </c>
      <c r="C137" s="56">
        <f t="shared" si="83"/>
        <v>2160</v>
      </c>
      <c r="D137" s="56">
        <f t="shared" si="84"/>
        <v>2160</v>
      </c>
      <c r="E137" s="56">
        <f t="shared" si="34"/>
        <v>100</v>
      </c>
      <c r="F137" s="13"/>
      <c r="G137" s="13"/>
      <c r="H137" s="13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7"/>
      <c r="AQ137" s="57"/>
      <c r="AR137" s="57"/>
      <c r="AS137" s="56"/>
      <c r="AT137" s="57"/>
      <c r="AU137" s="57"/>
      <c r="AV137" s="57"/>
      <c r="AW137" s="56"/>
      <c r="AX137" s="57"/>
      <c r="AY137" s="57"/>
      <c r="AZ137" s="57"/>
      <c r="BA137" s="56"/>
      <c r="BB137" s="57"/>
      <c r="BC137" s="57"/>
      <c r="BD137" s="57"/>
      <c r="BE137" s="56"/>
      <c r="BF137" s="57"/>
      <c r="BG137" s="57"/>
      <c r="BH137" s="57"/>
      <c r="BI137" s="56"/>
      <c r="BJ137" s="57"/>
      <c r="BK137" s="57"/>
      <c r="BL137" s="57"/>
      <c r="BM137" s="56"/>
      <c r="BN137" s="57"/>
      <c r="BO137" s="57">
        <f t="shared" si="85"/>
        <v>2160</v>
      </c>
      <c r="BP137" s="57">
        <f t="shared" si="86"/>
        <v>2160</v>
      </c>
      <c r="BQ137" s="56">
        <f t="shared" si="35"/>
        <v>100</v>
      </c>
      <c r="BR137" s="56"/>
      <c r="BS137" s="56"/>
      <c r="BT137" s="56"/>
      <c r="BU137" s="56"/>
      <c r="BV137" s="42"/>
      <c r="BW137" s="42"/>
      <c r="BX137" s="42"/>
      <c r="BY137" s="56"/>
      <c r="BZ137" s="59"/>
      <c r="CA137" s="60"/>
      <c r="CB137" s="60"/>
      <c r="CC137" s="56"/>
      <c r="CD137" s="59"/>
      <c r="CE137" s="61">
        <v>2160</v>
      </c>
      <c r="CF137" s="61">
        <v>2160</v>
      </c>
      <c r="CG137" s="56">
        <f t="shared" si="36"/>
        <v>100</v>
      </c>
      <c r="CH137" s="59"/>
      <c r="CI137" s="61"/>
      <c r="CJ137" s="60"/>
      <c r="CK137" s="56"/>
    </row>
    <row r="138" spans="1:89" ht="15.75" customHeight="1" x14ac:dyDescent="0.25">
      <c r="A138" s="29" t="s">
        <v>114</v>
      </c>
      <c r="B138" s="56">
        <f t="shared" si="82"/>
        <v>0</v>
      </c>
      <c r="C138" s="56">
        <f t="shared" si="83"/>
        <v>2340</v>
      </c>
      <c r="D138" s="56">
        <f t="shared" si="84"/>
        <v>2340</v>
      </c>
      <c r="E138" s="56">
        <f t="shared" si="34"/>
        <v>100</v>
      </c>
      <c r="F138" s="13"/>
      <c r="G138" s="13"/>
      <c r="H138" s="13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7"/>
      <c r="AQ138" s="57"/>
      <c r="AR138" s="57"/>
      <c r="AS138" s="56"/>
      <c r="AT138" s="57"/>
      <c r="AU138" s="57"/>
      <c r="AV138" s="57"/>
      <c r="AW138" s="56"/>
      <c r="AX138" s="57"/>
      <c r="AY138" s="57"/>
      <c r="AZ138" s="57"/>
      <c r="BA138" s="56"/>
      <c r="BB138" s="57"/>
      <c r="BC138" s="57"/>
      <c r="BD138" s="57"/>
      <c r="BE138" s="56"/>
      <c r="BF138" s="57"/>
      <c r="BG138" s="57"/>
      <c r="BH138" s="57"/>
      <c r="BI138" s="56"/>
      <c r="BJ138" s="57"/>
      <c r="BK138" s="57"/>
      <c r="BL138" s="57"/>
      <c r="BM138" s="56"/>
      <c r="BN138" s="57"/>
      <c r="BO138" s="57">
        <f t="shared" si="85"/>
        <v>2340</v>
      </c>
      <c r="BP138" s="57">
        <f t="shared" si="86"/>
        <v>2340</v>
      </c>
      <c r="BQ138" s="56">
        <f t="shared" si="35"/>
        <v>100</v>
      </c>
      <c r="BR138" s="56"/>
      <c r="BS138" s="56"/>
      <c r="BT138" s="56"/>
      <c r="BU138" s="56"/>
      <c r="BV138" s="42"/>
      <c r="BW138" s="42"/>
      <c r="BX138" s="42"/>
      <c r="BY138" s="56"/>
      <c r="BZ138" s="59"/>
      <c r="CA138" s="60"/>
      <c r="CB138" s="60"/>
      <c r="CC138" s="56"/>
      <c r="CD138" s="59"/>
      <c r="CE138" s="61">
        <v>2340</v>
      </c>
      <c r="CF138" s="61">
        <v>2340</v>
      </c>
      <c r="CG138" s="56">
        <f t="shared" si="36"/>
        <v>100</v>
      </c>
      <c r="CH138" s="59"/>
      <c r="CI138" s="61"/>
      <c r="CJ138" s="60"/>
      <c r="CK138" s="56"/>
    </row>
    <row r="139" spans="1:89" ht="15.75" customHeight="1" x14ac:dyDescent="0.25">
      <c r="A139" s="29" t="s">
        <v>115</v>
      </c>
      <c r="B139" s="56">
        <f t="shared" si="82"/>
        <v>0</v>
      </c>
      <c r="C139" s="56">
        <f t="shared" si="83"/>
        <v>2400</v>
      </c>
      <c r="D139" s="56">
        <f t="shared" si="84"/>
        <v>2400</v>
      </c>
      <c r="E139" s="56">
        <f t="shared" si="34"/>
        <v>100</v>
      </c>
      <c r="F139" s="13"/>
      <c r="G139" s="13"/>
      <c r="H139" s="13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  <c r="AC139" s="56"/>
      <c r="AD139" s="56"/>
      <c r="AE139" s="56"/>
      <c r="AF139" s="56"/>
      <c r="AG139" s="56"/>
      <c r="AH139" s="56"/>
      <c r="AI139" s="56"/>
      <c r="AJ139" s="56"/>
      <c r="AK139" s="56"/>
      <c r="AL139" s="56"/>
      <c r="AM139" s="56"/>
      <c r="AN139" s="56"/>
      <c r="AO139" s="56"/>
      <c r="AP139" s="57"/>
      <c r="AQ139" s="57"/>
      <c r="AR139" s="57"/>
      <c r="AS139" s="56"/>
      <c r="AT139" s="57"/>
      <c r="AU139" s="57"/>
      <c r="AV139" s="57"/>
      <c r="AW139" s="56"/>
      <c r="AX139" s="57"/>
      <c r="AY139" s="57"/>
      <c r="AZ139" s="57"/>
      <c r="BA139" s="56"/>
      <c r="BB139" s="57"/>
      <c r="BC139" s="57"/>
      <c r="BD139" s="57"/>
      <c r="BE139" s="56"/>
      <c r="BF139" s="57"/>
      <c r="BG139" s="57"/>
      <c r="BH139" s="57"/>
      <c r="BI139" s="56"/>
      <c r="BJ139" s="57"/>
      <c r="BK139" s="57"/>
      <c r="BL139" s="57"/>
      <c r="BM139" s="56"/>
      <c r="BN139" s="57"/>
      <c r="BO139" s="57">
        <f t="shared" si="85"/>
        <v>2400</v>
      </c>
      <c r="BP139" s="57">
        <f t="shared" si="86"/>
        <v>2400</v>
      </c>
      <c r="BQ139" s="56">
        <f t="shared" si="35"/>
        <v>100</v>
      </c>
      <c r="BR139" s="56"/>
      <c r="BS139" s="56"/>
      <c r="BT139" s="56"/>
      <c r="BU139" s="56"/>
      <c r="BV139" s="42"/>
      <c r="BW139" s="42"/>
      <c r="BX139" s="42"/>
      <c r="BY139" s="56"/>
      <c r="BZ139" s="59"/>
      <c r="CA139" s="60"/>
      <c r="CB139" s="60"/>
      <c r="CC139" s="56"/>
      <c r="CD139" s="59"/>
      <c r="CE139" s="61">
        <v>2400</v>
      </c>
      <c r="CF139" s="61">
        <v>2400</v>
      </c>
      <c r="CG139" s="56">
        <f t="shared" si="36"/>
        <v>100</v>
      </c>
      <c r="CH139" s="59"/>
      <c r="CI139" s="61"/>
      <c r="CJ139" s="60"/>
      <c r="CK139" s="56"/>
    </row>
    <row r="140" spans="1:89" ht="15.75" customHeight="1" x14ac:dyDescent="0.25">
      <c r="A140" s="29" t="s">
        <v>116</v>
      </c>
      <c r="B140" s="56">
        <f t="shared" si="82"/>
        <v>0</v>
      </c>
      <c r="C140" s="56">
        <f t="shared" si="83"/>
        <v>2160</v>
      </c>
      <c r="D140" s="56">
        <f t="shared" si="84"/>
        <v>2160</v>
      </c>
      <c r="E140" s="56">
        <f t="shared" si="34"/>
        <v>100</v>
      </c>
      <c r="F140" s="13"/>
      <c r="G140" s="13"/>
      <c r="H140" s="13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7"/>
      <c r="AQ140" s="57"/>
      <c r="AR140" s="57"/>
      <c r="AS140" s="56"/>
      <c r="AT140" s="57"/>
      <c r="AU140" s="57"/>
      <c r="AV140" s="57"/>
      <c r="AW140" s="56"/>
      <c r="AX140" s="57"/>
      <c r="AY140" s="57"/>
      <c r="AZ140" s="57"/>
      <c r="BA140" s="56"/>
      <c r="BB140" s="57"/>
      <c r="BC140" s="57"/>
      <c r="BD140" s="57"/>
      <c r="BE140" s="56"/>
      <c r="BF140" s="57"/>
      <c r="BG140" s="57"/>
      <c r="BH140" s="57"/>
      <c r="BI140" s="56"/>
      <c r="BJ140" s="57"/>
      <c r="BK140" s="57"/>
      <c r="BL140" s="57"/>
      <c r="BM140" s="56"/>
      <c r="BN140" s="57"/>
      <c r="BO140" s="57">
        <f t="shared" si="85"/>
        <v>2160</v>
      </c>
      <c r="BP140" s="57">
        <f t="shared" si="86"/>
        <v>2160</v>
      </c>
      <c r="BQ140" s="56">
        <f t="shared" si="35"/>
        <v>100</v>
      </c>
      <c r="BR140" s="56"/>
      <c r="BS140" s="56"/>
      <c r="BT140" s="56"/>
      <c r="BU140" s="56"/>
      <c r="BV140" s="42"/>
      <c r="BW140" s="42"/>
      <c r="BX140" s="42"/>
      <c r="BY140" s="56"/>
      <c r="BZ140" s="59"/>
      <c r="CA140" s="60"/>
      <c r="CB140" s="60"/>
      <c r="CC140" s="56"/>
      <c r="CD140" s="59"/>
      <c r="CE140" s="61">
        <v>2160</v>
      </c>
      <c r="CF140" s="61">
        <v>2160</v>
      </c>
      <c r="CG140" s="56">
        <f t="shared" si="36"/>
        <v>100</v>
      </c>
      <c r="CH140" s="59"/>
      <c r="CI140" s="61"/>
      <c r="CJ140" s="60"/>
      <c r="CK140" s="56"/>
    </row>
    <row r="141" spans="1:89" ht="15.75" customHeight="1" x14ac:dyDescent="0.25">
      <c r="A141" s="29" t="s">
        <v>117</v>
      </c>
      <c r="B141" s="56">
        <f t="shared" si="82"/>
        <v>0</v>
      </c>
      <c r="C141" s="56">
        <f t="shared" si="83"/>
        <v>2400</v>
      </c>
      <c r="D141" s="56">
        <f t="shared" si="84"/>
        <v>2400</v>
      </c>
      <c r="E141" s="56">
        <f t="shared" ref="E141:E171" si="87">SUM(D141/C141*100)</f>
        <v>100</v>
      </c>
      <c r="F141" s="13"/>
      <c r="G141" s="13"/>
      <c r="H141" s="13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7"/>
      <c r="AQ141" s="57"/>
      <c r="AR141" s="57"/>
      <c r="AS141" s="56"/>
      <c r="AT141" s="57"/>
      <c r="AU141" s="57"/>
      <c r="AV141" s="57"/>
      <c r="AW141" s="56"/>
      <c r="AX141" s="57"/>
      <c r="AY141" s="57"/>
      <c r="AZ141" s="57"/>
      <c r="BA141" s="56"/>
      <c r="BB141" s="57"/>
      <c r="BC141" s="57"/>
      <c r="BD141" s="57"/>
      <c r="BE141" s="56"/>
      <c r="BF141" s="57"/>
      <c r="BG141" s="57"/>
      <c r="BH141" s="57"/>
      <c r="BI141" s="56"/>
      <c r="BJ141" s="57"/>
      <c r="BK141" s="57"/>
      <c r="BL141" s="57"/>
      <c r="BM141" s="56"/>
      <c r="BN141" s="57"/>
      <c r="BO141" s="57">
        <f t="shared" si="85"/>
        <v>2400</v>
      </c>
      <c r="BP141" s="57">
        <f t="shared" si="86"/>
        <v>2400</v>
      </c>
      <c r="BQ141" s="56">
        <f t="shared" ref="BQ141:BQ170" si="88">SUM(BP141/BO141*100)</f>
        <v>100</v>
      </c>
      <c r="BR141" s="56"/>
      <c r="BS141" s="56"/>
      <c r="BT141" s="56"/>
      <c r="BU141" s="56"/>
      <c r="BV141" s="42"/>
      <c r="BW141" s="42"/>
      <c r="BX141" s="42"/>
      <c r="BY141" s="56"/>
      <c r="BZ141" s="59"/>
      <c r="CA141" s="60"/>
      <c r="CB141" s="60"/>
      <c r="CC141" s="56"/>
      <c r="CD141" s="59"/>
      <c r="CE141" s="61">
        <v>2400</v>
      </c>
      <c r="CF141" s="61">
        <v>2400</v>
      </c>
      <c r="CG141" s="56">
        <f t="shared" ref="CG141:CG146" si="89">SUM(CF141/CE141*100)</f>
        <v>100</v>
      </c>
      <c r="CH141" s="59"/>
      <c r="CI141" s="61"/>
      <c r="CJ141" s="60"/>
      <c r="CK141" s="56"/>
    </row>
    <row r="142" spans="1:89" ht="15.75" customHeight="1" x14ac:dyDescent="0.25">
      <c r="A142" s="29" t="s">
        <v>118</v>
      </c>
      <c r="B142" s="56">
        <f t="shared" si="82"/>
        <v>0</v>
      </c>
      <c r="C142" s="56">
        <f t="shared" si="83"/>
        <v>2400</v>
      </c>
      <c r="D142" s="56">
        <f t="shared" si="84"/>
        <v>2400</v>
      </c>
      <c r="E142" s="56">
        <f t="shared" si="87"/>
        <v>100</v>
      </c>
      <c r="F142" s="13"/>
      <c r="G142" s="13"/>
      <c r="H142" s="13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7"/>
      <c r="AQ142" s="57"/>
      <c r="AR142" s="57"/>
      <c r="AS142" s="56"/>
      <c r="AT142" s="57"/>
      <c r="AU142" s="57"/>
      <c r="AV142" s="57"/>
      <c r="AW142" s="56"/>
      <c r="AX142" s="57"/>
      <c r="AY142" s="57"/>
      <c r="AZ142" s="57"/>
      <c r="BA142" s="56"/>
      <c r="BB142" s="57"/>
      <c r="BC142" s="57"/>
      <c r="BD142" s="57"/>
      <c r="BE142" s="56"/>
      <c r="BF142" s="57"/>
      <c r="BG142" s="57"/>
      <c r="BH142" s="57"/>
      <c r="BI142" s="56"/>
      <c r="BJ142" s="57"/>
      <c r="BK142" s="57"/>
      <c r="BL142" s="57"/>
      <c r="BM142" s="56"/>
      <c r="BN142" s="57"/>
      <c r="BO142" s="57">
        <f t="shared" si="85"/>
        <v>2400</v>
      </c>
      <c r="BP142" s="57">
        <f t="shared" si="86"/>
        <v>2400</v>
      </c>
      <c r="BQ142" s="56">
        <f t="shared" si="88"/>
        <v>100</v>
      </c>
      <c r="BR142" s="56"/>
      <c r="BS142" s="56"/>
      <c r="BT142" s="56"/>
      <c r="BU142" s="56"/>
      <c r="BV142" s="42"/>
      <c r="BW142" s="42"/>
      <c r="BX142" s="42"/>
      <c r="BY142" s="56"/>
      <c r="BZ142" s="59"/>
      <c r="CA142" s="60"/>
      <c r="CB142" s="60"/>
      <c r="CC142" s="56"/>
      <c r="CD142" s="59"/>
      <c r="CE142" s="61">
        <v>2400</v>
      </c>
      <c r="CF142" s="61">
        <v>2400</v>
      </c>
      <c r="CG142" s="56">
        <f t="shared" si="89"/>
        <v>100</v>
      </c>
      <c r="CH142" s="59"/>
      <c r="CI142" s="61"/>
      <c r="CJ142" s="60"/>
      <c r="CK142" s="56"/>
    </row>
    <row r="143" spans="1:89" ht="15.75" customHeight="1" x14ac:dyDescent="0.25">
      <c r="A143" s="29" t="s">
        <v>119</v>
      </c>
      <c r="B143" s="56">
        <f t="shared" si="82"/>
        <v>0</v>
      </c>
      <c r="C143" s="56">
        <f t="shared" si="83"/>
        <v>2400</v>
      </c>
      <c r="D143" s="56">
        <f t="shared" si="84"/>
        <v>2400</v>
      </c>
      <c r="E143" s="56">
        <f t="shared" si="87"/>
        <v>100</v>
      </c>
      <c r="F143" s="13"/>
      <c r="G143" s="13"/>
      <c r="H143" s="13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  <c r="AC143" s="56"/>
      <c r="AD143" s="56"/>
      <c r="AE143" s="56"/>
      <c r="AF143" s="56"/>
      <c r="AG143" s="56"/>
      <c r="AH143" s="56"/>
      <c r="AI143" s="56"/>
      <c r="AJ143" s="56"/>
      <c r="AK143" s="56"/>
      <c r="AL143" s="56"/>
      <c r="AM143" s="56"/>
      <c r="AN143" s="56"/>
      <c r="AO143" s="56"/>
      <c r="AP143" s="57"/>
      <c r="AQ143" s="57"/>
      <c r="AR143" s="57"/>
      <c r="AS143" s="56"/>
      <c r="AT143" s="57"/>
      <c r="AU143" s="57"/>
      <c r="AV143" s="57"/>
      <c r="AW143" s="56"/>
      <c r="AX143" s="57"/>
      <c r="AY143" s="57"/>
      <c r="AZ143" s="57"/>
      <c r="BA143" s="56"/>
      <c r="BB143" s="57"/>
      <c r="BC143" s="57"/>
      <c r="BD143" s="57"/>
      <c r="BE143" s="56"/>
      <c r="BF143" s="57"/>
      <c r="BG143" s="57"/>
      <c r="BH143" s="57"/>
      <c r="BI143" s="56"/>
      <c r="BJ143" s="57"/>
      <c r="BK143" s="57"/>
      <c r="BL143" s="57"/>
      <c r="BM143" s="56"/>
      <c r="BN143" s="57"/>
      <c r="BO143" s="57">
        <f t="shared" si="85"/>
        <v>2400</v>
      </c>
      <c r="BP143" s="57">
        <f t="shared" si="86"/>
        <v>2400</v>
      </c>
      <c r="BQ143" s="56">
        <f t="shared" si="88"/>
        <v>100</v>
      </c>
      <c r="BR143" s="56"/>
      <c r="BS143" s="56"/>
      <c r="BT143" s="56"/>
      <c r="BU143" s="56"/>
      <c r="BV143" s="42"/>
      <c r="BW143" s="42"/>
      <c r="BX143" s="42"/>
      <c r="BY143" s="56"/>
      <c r="BZ143" s="59"/>
      <c r="CA143" s="60"/>
      <c r="CB143" s="60"/>
      <c r="CC143" s="56"/>
      <c r="CD143" s="59"/>
      <c r="CE143" s="61">
        <v>2400</v>
      </c>
      <c r="CF143" s="61">
        <v>2400</v>
      </c>
      <c r="CG143" s="56">
        <f t="shared" si="89"/>
        <v>100</v>
      </c>
      <c r="CH143" s="59"/>
      <c r="CI143" s="61"/>
      <c r="CJ143" s="60"/>
      <c r="CK143" s="56"/>
    </row>
    <row r="144" spans="1:89" ht="15.75" customHeight="1" x14ac:dyDescent="0.25">
      <c r="A144" s="29" t="s">
        <v>120</v>
      </c>
      <c r="B144" s="56">
        <f t="shared" si="82"/>
        <v>0</v>
      </c>
      <c r="C144" s="56">
        <f t="shared" si="83"/>
        <v>2400</v>
      </c>
      <c r="D144" s="56">
        <f t="shared" si="84"/>
        <v>2400</v>
      </c>
      <c r="E144" s="56">
        <f t="shared" si="87"/>
        <v>100</v>
      </c>
      <c r="F144" s="13"/>
      <c r="G144" s="13"/>
      <c r="H144" s="13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  <c r="AC144" s="56"/>
      <c r="AD144" s="56"/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7"/>
      <c r="AQ144" s="57"/>
      <c r="AR144" s="57"/>
      <c r="AS144" s="56"/>
      <c r="AT144" s="57"/>
      <c r="AU144" s="57"/>
      <c r="AV144" s="57"/>
      <c r="AW144" s="56"/>
      <c r="AX144" s="57"/>
      <c r="AY144" s="57"/>
      <c r="AZ144" s="57"/>
      <c r="BA144" s="56"/>
      <c r="BB144" s="57"/>
      <c r="BC144" s="57"/>
      <c r="BD144" s="57"/>
      <c r="BE144" s="56"/>
      <c r="BF144" s="57"/>
      <c r="BG144" s="57"/>
      <c r="BH144" s="57"/>
      <c r="BI144" s="56"/>
      <c r="BJ144" s="57"/>
      <c r="BK144" s="57"/>
      <c r="BL144" s="57"/>
      <c r="BM144" s="56"/>
      <c r="BN144" s="57"/>
      <c r="BO144" s="57">
        <f t="shared" si="85"/>
        <v>2400</v>
      </c>
      <c r="BP144" s="57">
        <f t="shared" si="86"/>
        <v>2400</v>
      </c>
      <c r="BQ144" s="56">
        <f t="shared" si="88"/>
        <v>100</v>
      </c>
      <c r="BR144" s="56"/>
      <c r="BS144" s="56"/>
      <c r="BT144" s="56"/>
      <c r="BU144" s="56"/>
      <c r="BV144" s="42"/>
      <c r="BW144" s="42"/>
      <c r="BX144" s="42"/>
      <c r="BY144" s="56"/>
      <c r="BZ144" s="59"/>
      <c r="CA144" s="60"/>
      <c r="CB144" s="60"/>
      <c r="CC144" s="56"/>
      <c r="CD144" s="59"/>
      <c r="CE144" s="61">
        <v>2400</v>
      </c>
      <c r="CF144" s="61">
        <v>2400</v>
      </c>
      <c r="CG144" s="56">
        <f t="shared" si="89"/>
        <v>100</v>
      </c>
      <c r="CH144" s="59"/>
      <c r="CI144" s="61"/>
      <c r="CJ144" s="60"/>
      <c r="CK144" s="56"/>
    </row>
    <row r="145" spans="1:89" ht="15.75" customHeight="1" x14ac:dyDescent="0.25">
      <c r="A145" s="29" t="s">
        <v>121</v>
      </c>
      <c r="B145" s="56">
        <f t="shared" si="82"/>
        <v>0</v>
      </c>
      <c r="C145" s="56">
        <f t="shared" si="83"/>
        <v>2400</v>
      </c>
      <c r="D145" s="56">
        <f t="shared" si="84"/>
        <v>2400</v>
      </c>
      <c r="E145" s="56">
        <f t="shared" si="87"/>
        <v>100</v>
      </c>
      <c r="F145" s="13"/>
      <c r="G145" s="13"/>
      <c r="H145" s="13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  <c r="AC145" s="56"/>
      <c r="AD145" s="56"/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7"/>
      <c r="AQ145" s="57"/>
      <c r="AR145" s="57"/>
      <c r="AS145" s="56"/>
      <c r="AT145" s="57"/>
      <c r="AU145" s="57"/>
      <c r="AV145" s="57"/>
      <c r="AW145" s="56"/>
      <c r="AX145" s="57"/>
      <c r="AY145" s="57"/>
      <c r="AZ145" s="57"/>
      <c r="BA145" s="56"/>
      <c r="BB145" s="57"/>
      <c r="BC145" s="57"/>
      <c r="BD145" s="57"/>
      <c r="BE145" s="56"/>
      <c r="BF145" s="57"/>
      <c r="BG145" s="57"/>
      <c r="BH145" s="57"/>
      <c r="BI145" s="56"/>
      <c r="BJ145" s="57"/>
      <c r="BK145" s="57"/>
      <c r="BL145" s="57"/>
      <c r="BM145" s="56"/>
      <c r="BN145" s="57"/>
      <c r="BO145" s="57">
        <f t="shared" si="85"/>
        <v>2400</v>
      </c>
      <c r="BP145" s="57">
        <f t="shared" si="86"/>
        <v>2400</v>
      </c>
      <c r="BQ145" s="56">
        <f t="shared" si="88"/>
        <v>100</v>
      </c>
      <c r="BR145" s="56"/>
      <c r="BS145" s="56"/>
      <c r="BT145" s="56"/>
      <c r="BU145" s="56"/>
      <c r="BV145" s="42"/>
      <c r="BW145" s="42"/>
      <c r="BX145" s="42"/>
      <c r="BY145" s="56"/>
      <c r="BZ145" s="59"/>
      <c r="CA145" s="60"/>
      <c r="CB145" s="60"/>
      <c r="CC145" s="56"/>
      <c r="CD145" s="59"/>
      <c r="CE145" s="61">
        <v>2400</v>
      </c>
      <c r="CF145" s="61">
        <v>2400</v>
      </c>
      <c r="CG145" s="56">
        <f t="shared" si="89"/>
        <v>100</v>
      </c>
      <c r="CH145" s="59"/>
      <c r="CI145" s="61"/>
      <c r="CJ145" s="60"/>
      <c r="CK145" s="56"/>
    </row>
    <row r="146" spans="1:89" ht="15.75" customHeight="1" x14ac:dyDescent="0.25">
      <c r="A146" s="29" t="s">
        <v>122</v>
      </c>
      <c r="B146" s="56">
        <f t="shared" si="82"/>
        <v>0</v>
      </c>
      <c r="C146" s="56">
        <f t="shared" si="83"/>
        <v>2160</v>
      </c>
      <c r="D146" s="56">
        <f t="shared" si="84"/>
        <v>2160</v>
      </c>
      <c r="E146" s="56">
        <f t="shared" si="87"/>
        <v>100</v>
      </c>
      <c r="F146" s="13"/>
      <c r="G146" s="13"/>
      <c r="H146" s="13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7"/>
      <c r="AQ146" s="57"/>
      <c r="AR146" s="57"/>
      <c r="AS146" s="56"/>
      <c r="AT146" s="57"/>
      <c r="AU146" s="57"/>
      <c r="AV146" s="57"/>
      <c r="AW146" s="56"/>
      <c r="AX146" s="57"/>
      <c r="AY146" s="57"/>
      <c r="AZ146" s="57"/>
      <c r="BA146" s="56"/>
      <c r="BB146" s="57"/>
      <c r="BC146" s="57"/>
      <c r="BD146" s="57"/>
      <c r="BE146" s="56"/>
      <c r="BF146" s="57"/>
      <c r="BG146" s="57"/>
      <c r="BH146" s="57"/>
      <c r="BI146" s="56"/>
      <c r="BJ146" s="57"/>
      <c r="BK146" s="57"/>
      <c r="BL146" s="57"/>
      <c r="BM146" s="56"/>
      <c r="BN146" s="57"/>
      <c r="BO146" s="57">
        <f t="shared" si="85"/>
        <v>2160</v>
      </c>
      <c r="BP146" s="57">
        <f t="shared" si="86"/>
        <v>2160</v>
      </c>
      <c r="BQ146" s="56">
        <f t="shared" si="88"/>
        <v>100</v>
      </c>
      <c r="BR146" s="56"/>
      <c r="BS146" s="56"/>
      <c r="BT146" s="56"/>
      <c r="BU146" s="56"/>
      <c r="BV146" s="42"/>
      <c r="BW146" s="42"/>
      <c r="BX146" s="42"/>
      <c r="BY146" s="56"/>
      <c r="BZ146" s="59"/>
      <c r="CA146" s="60"/>
      <c r="CB146" s="60"/>
      <c r="CC146" s="56"/>
      <c r="CD146" s="59"/>
      <c r="CE146" s="61">
        <v>2160</v>
      </c>
      <c r="CF146" s="61">
        <v>2160</v>
      </c>
      <c r="CG146" s="56">
        <f t="shared" si="89"/>
        <v>100</v>
      </c>
      <c r="CH146" s="59"/>
      <c r="CI146" s="61"/>
      <c r="CJ146" s="60"/>
      <c r="CK146" s="56"/>
    </row>
    <row r="147" spans="1:89" s="2" customFormat="1" ht="31.5" x14ac:dyDescent="0.25">
      <c r="A147" s="62" t="s">
        <v>133</v>
      </c>
      <c r="B147" s="68">
        <f>B149+B161</f>
        <v>8542357.2000000011</v>
      </c>
      <c r="C147" s="68">
        <f>C149+C161</f>
        <v>8850265.8999999985</v>
      </c>
      <c r="D147" s="68">
        <f>D149+D161</f>
        <v>8201344.0999999996</v>
      </c>
      <c r="E147" s="68">
        <f t="shared" si="87"/>
        <v>92.667770580768661</v>
      </c>
      <c r="F147" s="13">
        <f>SUM(J147+N147)</f>
        <v>22950.9</v>
      </c>
      <c r="G147" s="13">
        <f>SUM(K147+O147)</f>
        <v>22950.9</v>
      </c>
      <c r="H147" s="13">
        <f>SUM(L147+P147)</f>
        <v>22950.9</v>
      </c>
      <c r="I147" s="68">
        <f>SUM(H147/G147*100)</f>
        <v>100</v>
      </c>
      <c r="J147" s="68">
        <f t="shared" ref="J147:S147" si="90">J149+J161</f>
        <v>0</v>
      </c>
      <c r="K147" s="68">
        <f t="shared" si="90"/>
        <v>0</v>
      </c>
      <c r="L147" s="68">
        <f t="shared" si="90"/>
        <v>0</v>
      </c>
      <c r="M147" s="68">
        <f t="shared" si="90"/>
        <v>0</v>
      </c>
      <c r="N147" s="68">
        <f t="shared" si="90"/>
        <v>22950.9</v>
      </c>
      <c r="O147" s="68">
        <f t="shared" si="90"/>
        <v>22950.9</v>
      </c>
      <c r="P147" s="68">
        <f t="shared" si="90"/>
        <v>22950.9</v>
      </c>
      <c r="Q147" s="68">
        <f>SUM(P147/O147*100)</f>
        <v>100</v>
      </c>
      <c r="R147" s="68">
        <f t="shared" si="90"/>
        <v>7665179.6999999993</v>
      </c>
      <c r="S147" s="68">
        <f t="shared" si="90"/>
        <v>8112547.0999999996</v>
      </c>
      <c r="T147" s="68">
        <f t="shared" ref="T147:BT147" si="91">T149+T161</f>
        <v>7500731.2000000002</v>
      </c>
      <c r="U147" s="68">
        <f t="shared" ref="U147:U171" si="92">SUM(T147/S147*100)</f>
        <v>92.458399409477693</v>
      </c>
      <c r="V147" s="68">
        <f t="shared" si="91"/>
        <v>439886.9</v>
      </c>
      <c r="W147" s="68">
        <f t="shared" si="91"/>
        <v>310754.3</v>
      </c>
      <c r="X147" s="68">
        <f>X149+X161</f>
        <v>307617.7</v>
      </c>
      <c r="Y147" s="68">
        <f>SUM(X147/W147*100)</f>
        <v>98.990649526008184</v>
      </c>
      <c r="Z147" s="68">
        <f t="shared" si="91"/>
        <v>7225292.8000000007</v>
      </c>
      <c r="AA147" s="68">
        <f t="shared" si="91"/>
        <v>7801792.8000000007</v>
      </c>
      <c r="AB147" s="68">
        <f t="shared" si="91"/>
        <v>7193113.5</v>
      </c>
      <c r="AC147" s="68">
        <f t="shared" ref="AC147:AC171" si="93">SUM(AB147/AA147*100)</f>
        <v>92.198212441632634</v>
      </c>
      <c r="AD147" s="68">
        <f t="shared" ref="AD147:AJ147" si="94">AD149+AD161</f>
        <v>854226.59999999986</v>
      </c>
      <c r="AE147" s="68">
        <f t="shared" si="94"/>
        <v>587830.69999999995</v>
      </c>
      <c r="AF147" s="68">
        <f t="shared" si="94"/>
        <v>582579.6</v>
      </c>
      <c r="AG147" s="68">
        <f t="shared" ref="AG147:AG171" si="95">SUM(AF147/AE147*100)</f>
        <v>99.106698578349167</v>
      </c>
      <c r="AH147" s="68">
        <f t="shared" si="94"/>
        <v>54608.600000000006</v>
      </c>
      <c r="AI147" s="68">
        <f>AI149+AI161</f>
        <v>54647.199999999997</v>
      </c>
      <c r="AJ147" s="68">
        <f t="shared" si="94"/>
        <v>49995.200000000004</v>
      </c>
      <c r="AK147" s="68">
        <f t="shared" ref="AK147:AK171" si="96">SUM(AJ147/AI147*100)</f>
        <v>91.487212519580154</v>
      </c>
      <c r="AL147" s="68">
        <f>AL149+AL161</f>
        <v>799618</v>
      </c>
      <c r="AM147" s="68">
        <f>AM149+AM161</f>
        <v>533183.5</v>
      </c>
      <c r="AN147" s="68">
        <f>AN149+AN161</f>
        <v>532584.4</v>
      </c>
      <c r="AO147" s="68">
        <f t="shared" ref="AO147:AO162" si="97">SUM(AN147/AM147*100)</f>
        <v>99.887637183071121</v>
      </c>
      <c r="AP147" s="69">
        <f t="shared" si="91"/>
        <v>0</v>
      </c>
      <c r="AQ147" s="69">
        <f t="shared" si="91"/>
        <v>0</v>
      </c>
      <c r="AR147" s="69">
        <f t="shared" si="91"/>
        <v>0</v>
      </c>
      <c r="AS147" s="68">
        <v>0</v>
      </c>
      <c r="AT147" s="69">
        <f t="shared" si="91"/>
        <v>0</v>
      </c>
      <c r="AU147" s="69">
        <f t="shared" si="91"/>
        <v>0</v>
      </c>
      <c r="AV147" s="69">
        <f t="shared" si="91"/>
        <v>0</v>
      </c>
      <c r="AW147" s="68">
        <v>0</v>
      </c>
      <c r="AX147" s="69">
        <f t="shared" si="91"/>
        <v>0</v>
      </c>
      <c r="AY147" s="69">
        <f t="shared" si="91"/>
        <v>0</v>
      </c>
      <c r="AZ147" s="69">
        <f t="shared" si="91"/>
        <v>0</v>
      </c>
      <c r="BA147" s="68">
        <v>0</v>
      </c>
      <c r="BB147" s="69">
        <f t="shared" si="91"/>
        <v>609249.6</v>
      </c>
      <c r="BC147" s="69">
        <f t="shared" si="91"/>
        <v>464886</v>
      </c>
      <c r="BD147" s="69">
        <f t="shared" si="91"/>
        <v>464886</v>
      </c>
      <c r="BE147" s="68">
        <f t="shared" ref="BE147:BE162" si="98">SUM(BD147/BC147*100)</f>
        <v>100</v>
      </c>
      <c r="BF147" s="69">
        <f t="shared" si="91"/>
        <v>16405.2</v>
      </c>
      <c r="BG147" s="69">
        <f t="shared" si="91"/>
        <v>9560.2000000000007</v>
      </c>
      <c r="BH147" s="69">
        <f t="shared" si="91"/>
        <v>9135.9</v>
      </c>
      <c r="BI147" s="68">
        <f t="shared" ref="BI147:BI162" si="99">SUM(BH147/BG147*100)</f>
        <v>95.561808330369644</v>
      </c>
      <c r="BJ147" s="69">
        <f t="shared" si="91"/>
        <v>173963.2</v>
      </c>
      <c r="BK147" s="69">
        <f t="shared" si="91"/>
        <v>58737.3</v>
      </c>
      <c r="BL147" s="69">
        <f t="shared" si="91"/>
        <v>58562.5</v>
      </c>
      <c r="BM147" s="68">
        <f t="shared" ref="BM147:BM162" si="100">SUM(BL147/BK147*100)</f>
        <v>99.702403753662495</v>
      </c>
      <c r="BN147" s="69">
        <f t="shared" si="91"/>
        <v>0</v>
      </c>
      <c r="BO147" s="69">
        <f>BO149+BO161</f>
        <v>126937.2</v>
      </c>
      <c r="BP147" s="69">
        <f t="shared" si="91"/>
        <v>95082.4</v>
      </c>
      <c r="BQ147" s="68">
        <f t="shared" si="88"/>
        <v>74.905071169050515</v>
      </c>
      <c r="BR147" s="68">
        <f t="shared" si="91"/>
        <v>0</v>
      </c>
      <c r="BS147" s="68">
        <f>BS149+BS161</f>
        <v>76143.399999999994</v>
      </c>
      <c r="BT147" s="68">
        <f t="shared" si="91"/>
        <v>54730.8</v>
      </c>
      <c r="BU147" s="68">
        <v>0</v>
      </c>
      <c r="BV147" s="69">
        <f>BV149+BV161</f>
        <v>0</v>
      </c>
      <c r="BW147" s="69">
        <f t="shared" ref="BW147:BX147" si="101">BW149+BW161</f>
        <v>4193.8</v>
      </c>
      <c r="BX147" s="69">
        <f t="shared" si="101"/>
        <v>4193.8</v>
      </c>
      <c r="BY147" s="68">
        <f t="shared" ref="BY147" si="102">SUM(BX147/BW147*100)</f>
        <v>100</v>
      </c>
      <c r="BZ147" s="69">
        <f t="shared" ref="BZ147:CB147" si="103">BZ149+BZ161</f>
        <v>0</v>
      </c>
      <c r="CA147" s="69">
        <f t="shared" si="103"/>
        <v>46600</v>
      </c>
      <c r="CB147" s="69">
        <f t="shared" si="103"/>
        <v>36157.800000000003</v>
      </c>
      <c r="CC147" s="68">
        <v>0</v>
      </c>
      <c r="CD147" s="69">
        <f t="shared" ref="CD147:CE147" si="104">CD149+CD161</f>
        <v>0</v>
      </c>
      <c r="CE147" s="70">
        <f t="shared" si="104"/>
        <v>0</v>
      </c>
      <c r="CF147" s="69">
        <v>0</v>
      </c>
      <c r="CG147" s="68">
        <v>0</v>
      </c>
      <c r="CH147" s="69">
        <f t="shared" ref="CH147:CJ147" si="105">CH149+CH161</f>
        <v>0</v>
      </c>
      <c r="CI147" s="70">
        <f t="shared" si="105"/>
        <v>0</v>
      </c>
      <c r="CJ147" s="69">
        <f t="shared" si="105"/>
        <v>0</v>
      </c>
      <c r="CK147" s="68">
        <v>0</v>
      </c>
    </row>
    <row r="148" spans="1:89" ht="15" customHeight="1" x14ac:dyDescent="0.25">
      <c r="A148" s="29" t="s">
        <v>134</v>
      </c>
      <c r="B148" s="29"/>
      <c r="C148" s="55"/>
      <c r="D148" s="55"/>
      <c r="E148" s="55"/>
      <c r="F148" s="13"/>
      <c r="G148" s="13"/>
      <c r="H148" s="13"/>
      <c r="I148" s="55"/>
      <c r="J148" s="71"/>
      <c r="K148" s="71"/>
      <c r="L148" s="71"/>
      <c r="M148" s="55"/>
      <c r="N148" s="71"/>
      <c r="O148" s="55"/>
      <c r="P148" s="55"/>
      <c r="Q148" s="55"/>
      <c r="R148" s="55"/>
      <c r="S148" s="55"/>
      <c r="T148" s="55"/>
      <c r="U148" s="55"/>
      <c r="V148" s="55"/>
      <c r="W148" s="71"/>
      <c r="X148" s="71"/>
      <c r="Y148" s="55"/>
      <c r="Z148" s="71"/>
      <c r="AA148" s="71"/>
      <c r="AB148" s="71"/>
      <c r="AC148" s="55"/>
      <c r="AD148" s="71"/>
      <c r="AE148" s="71"/>
      <c r="AF148" s="71"/>
      <c r="AG148" s="55"/>
      <c r="AH148" s="71"/>
      <c r="AI148" s="71"/>
      <c r="AJ148" s="71"/>
      <c r="AK148" s="55"/>
      <c r="AL148" s="71"/>
      <c r="AM148" s="71"/>
      <c r="AN148" s="71"/>
      <c r="AO148" s="55"/>
      <c r="AP148" s="58"/>
      <c r="AQ148" s="58"/>
      <c r="AR148" s="58"/>
      <c r="AS148" s="55"/>
      <c r="AT148" s="58"/>
      <c r="AU148" s="58"/>
      <c r="AV148" s="58"/>
      <c r="AW148" s="55"/>
      <c r="AX148" s="58"/>
      <c r="AY148" s="58"/>
      <c r="AZ148" s="58"/>
      <c r="BA148" s="55"/>
      <c r="BB148" s="58"/>
      <c r="BC148" s="72"/>
      <c r="BD148" s="72"/>
      <c r="BE148" s="55"/>
      <c r="BF148" s="72"/>
      <c r="BG148" s="72"/>
      <c r="BH148" s="72"/>
      <c r="BI148" s="55"/>
      <c r="BJ148" s="72"/>
      <c r="BK148" s="72"/>
      <c r="BL148" s="72"/>
      <c r="BM148" s="55"/>
      <c r="BN148" s="72"/>
      <c r="BO148" s="58"/>
      <c r="BP148" s="58"/>
      <c r="BQ148" s="55"/>
      <c r="BR148" s="55"/>
      <c r="BS148" s="55"/>
      <c r="BT148" s="55"/>
      <c r="BU148" s="55"/>
      <c r="BV148" s="42"/>
      <c r="BW148" s="42"/>
      <c r="BX148" s="42"/>
      <c r="BY148" s="55"/>
      <c r="BZ148" s="59"/>
      <c r="CA148" s="60"/>
      <c r="CB148" s="60"/>
      <c r="CC148" s="55"/>
      <c r="CD148" s="59"/>
      <c r="CE148" s="61"/>
      <c r="CF148" s="60"/>
      <c r="CG148" s="55"/>
      <c r="CH148" s="59"/>
      <c r="CI148" s="61"/>
      <c r="CJ148" s="60"/>
      <c r="CK148" s="55"/>
    </row>
    <row r="149" spans="1:89" s="2" customFormat="1" ht="51.75" customHeight="1" x14ac:dyDescent="0.25">
      <c r="A149" s="62" t="s">
        <v>135</v>
      </c>
      <c r="B149" s="68">
        <f>SUM(B150:B160)</f>
        <v>4271119.9000000004</v>
      </c>
      <c r="C149" s="68">
        <f>SUM(C150:C160)</f>
        <v>4905206.5999999996</v>
      </c>
      <c r="D149" s="68">
        <f>SUM(D150:D160)</f>
        <v>4528698.4999999991</v>
      </c>
      <c r="E149" s="68">
        <f t="shared" si="87"/>
        <v>92.324317185742984</v>
      </c>
      <c r="F149" s="13">
        <f>SUM(J149+N149)</f>
        <v>0</v>
      </c>
      <c r="G149" s="13">
        <f>SUM(K149+O149)</f>
        <v>0</v>
      </c>
      <c r="H149" s="13">
        <f>SUM(L149+P149)</f>
        <v>0</v>
      </c>
      <c r="I149" s="68">
        <v>0</v>
      </c>
      <c r="J149" s="68">
        <f t="shared" ref="J149:P149" si="106">SUM(J150:J160)</f>
        <v>0</v>
      </c>
      <c r="K149" s="68">
        <f t="shared" si="106"/>
        <v>0</v>
      </c>
      <c r="L149" s="68">
        <f t="shared" si="106"/>
        <v>0</v>
      </c>
      <c r="M149" s="68">
        <f t="shared" si="106"/>
        <v>0</v>
      </c>
      <c r="N149" s="68">
        <f t="shared" si="106"/>
        <v>0</v>
      </c>
      <c r="O149" s="68">
        <f t="shared" si="106"/>
        <v>0</v>
      </c>
      <c r="P149" s="68">
        <f t="shared" si="106"/>
        <v>0</v>
      </c>
      <c r="Q149" s="68">
        <v>0</v>
      </c>
      <c r="R149" s="68">
        <f>SUM(R150:R160)</f>
        <v>4231780.8</v>
      </c>
      <c r="S149" s="68">
        <f>SUM(S150:S160)</f>
        <v>4739783.9000000004</v>
      </c>
      <c r="T149" s="68">
        <f>SUM(T150:T160)</f>
        <v>4398502.3</v>
      </c>
      <c r="U149" s="68">
        <f t="shared" si="92"/>
        <v>92.799637975056186</v>
      </c>
      <c r="V149" s="68">
        <f>SUM(V150:V160)</f>
        <v>0</v>
      </c>
      <c r="W149" s="68">
        <f>SUM(W150:W160)</f>
        <v>0</v>
      </c>
      <c r="X149" s="68">
        <f>SUM(X150:X160)</f>
        <v>0</v>
      </c>
      <c r="Y149" s="68">
        <v>0</v>
      </c>
      <c r="Z149" s="68">
        <f>SUM(Z150:Z160)</f>
        <v>4231780.8</v>
      </c>
      <c r="AA149" s="68">
        <f>SUM(AA150:AA160)</f>
        <v>4739783.9000000004</v>
      </c>
      <c r="AB149" s="68">
        <f>SUM(AB150:AB160)</f>
        <v>4398502.3</v>
      </c>
      <c r="AC149" s="68">
        <f t="shared" si="93"/>
        <v>92.799637975056186</v>
      </c>
      <c r="AD149" s="68">
        <f t="shared" ref="AD149:AN149" si="107">SUM(AD150:AD160)</f>
        <v>39339.1</v>
      </c>
      <c r="AE149" s="68">
        <f t="shared" si="107"/>
        <v>39366.899999999994</v>
      </c>
      <c r="AF149" s="68">
        <f t="shared" si="107"/>
        <v>35995.200000000004</v>
      </c>
      <c r="AG149" s="68">
        <f t="shared" si="95"/>
        <v>91.435190477279164</v>
      </c>
      <c r="AH149" s="68">
        <f t="shared" si="107"/>
        <v>39339.1</v>
      </c>
      <c r="AI149" s="68">
        <f t="shared" si="107"/>
        <v>39366.899999999994</v>
      </c>
      <c r="AJ149" s="68">
        <f t="shared" si="107"/>
        <v>35995.200000000004</v>
      </c>
      <c r="AK149" s="68">
        <f t="shared" si="96"/>
        <v>91.435190477279164</v>
      </c>
      <c r="AL149" s="68">
        <f t="shared" si="107"/>
        <v>0</v>
      </c>
      <c r="AM149" s="68">
        <f t="shared" si="107"/>
        <v>0</v>
      </c>
      <c r="AN149" s="68">
        <f t="shared" si="107"/>
        <v>0</v>
      </c>
      <c r="AO149" s="68">
        <v>0</v>
      </c>
      <c r="AP149" s="69">
        <f>SUM(AP150:AP160)</f>
        <v>0</v>
      </c>
      <c r="AQ149" s="69">
        <f>SUM(AQ150:AQ160)</f>
        <v>0</v>
      </c>
      <c r="AR149" s="69">
        <f>SUM(AR150:AR160)</f>
        <v>0</v>
      </c>
      <c r="AS149" s="68">
        <v>0</v>
      </c>
      <c r="AT149" s="69">
        <f>SUM(AT150:AT160)</f>
        <v>0</v>
      </c>
      <c r="AU149" s="69">
        <f>SUM(AU150:AU160)</f>
        <v>0</v>
      </c>
      <c r="AV149" s="69">
        <f>SUM(AV150:AV160)</f>
        <v>0</v>
      </c>
      <c r="AW149" s="68">
        <v>0</v>
      </c>
      <c r="AX149" s="69">
        <f>SUM(AX150:AX160)</f>
        <v>0</v>
      </c>
      <c r="AY149" s="69">
        <f>SUM(AY150:AY160)</f>
        <v>0</v>
      </c>
      <c r="AZ149" s="69">
        <f>SUM(AZ150:AZ160)</f>
        <v>0</v>
      </c>
      <c r="BA149" s="68">
        <v>0</v>
      </c>
      <c r="BB149" s="69">
        <f>SUM(BB150:BB160)</f>
        <v>0</v>
      </c>
      <c r="BC149" s="69">
        <f>SUM(BC150:BC160)</f>
        <v>0</v>
      </c>
      <c r="BD149" s="69">
        <f>SUM(BD150:BD160)</f>
        <v>0</v>
      </c>
      <c r="BE149" s="68">
        <v>0</v>
      </c>
      <c r="BF149" s="69">
        <f>SUM(BF150:BF160)</f>
        <v>0</v>
      </c>
      <c r="BG149" s="69">
        <f>SUM(BG150:BG160)</f>
        <v>0</v>
      </c>
      <c r="BH149" s="69">
        <f>SUM(BH150:BH160)</f>
        <v>0</v>
      </c>
      <c r="BI149" s="68">
        <v>0</v>
      </c>
      <c r="BJ149" s="69">
        <f>SUM(BJ150:BJ160)</f>
        <v>0</v>
      </c>
      <c r="BK149" s="69">
        <f>SUM(BK150:BK160)</f>
        <v>0</v>
      </c>
      <c r="BL149" s="69">
        <f>SUM(BL150:BL160)</f>
        <v>0</v>
      </c>
      <c r="BM149" s="68">
        <v>0</v>
      </c>
      <c r="BN149" s="69">
        <f>SUM(BN150:BN160)</f>
        <v>0</v>
      </c>
      <c r="BO149" s="69">
        <f>SUM(BO150:BO160)</f>
        <v>126055.8</v>
      </c>
      <c r="BP149" s="69">
        <f>SUM(BP150:BP160)</f>
        <v>94201</v>
      </c>
      <c r="BQ149" s="68">
        <f t="shared" si="88"/>
        <v>74.729603873840006</v>
      </c>
      <c r="BR149" s="68">
        <f>SUM(BR150:BR160)</f>
        <v>0</v>
      </c>
      <c r="BS149" s="68">
        <f>SUM(BS150:BS160)</f>
        <v>76143.399999999994</v>
      </c>
      <c r="BT149" s="68">
        <f>SUM(BT150:BT160)</f>
        <v>54730.8</v>
      </c>
      <c r="BU149" s="68">
        <v>0</v>
      </c>
      <c r="BV149" s="69">
        <f>SUM(BV150:BV160)</f>
        <v>0</v>
      </c>
      <c r="BW149" s="69">
        <f t="shared" ref="BW149:BX149" si="108">SUM(BW150:BW160)</f>
        <v>3312.4</v>
      </c>
      <c r="BX149" s="69">
        <f t="shared" si="108"/>
        <v>3312.4</v>
      </c>
      <c r="BY149" s="68">
        <f t="shared" ref="BY149:BY170" si="109">SUM(BX149/BW149*100)</f>
        <v>100</v>
      </c>
      <c r="BZ149" s="69">
        <f t="shared" ref="BZ149:CB149" si="110">SUM(BZ150:BZ160)</f>
        <v>0</v>
      </c>
      <c r="CA149" s="69">
        <f t="shared" si="110"/>
        <v>46600</v>
      </c>
      <c r="CB149" s="69">
        <f t="shared" si="110"/>
        <v>36157.800000000003</v>
      </c>
      <c r="CC149" s="68">
        <f>CB149/CA149*100</f>
        <v>77.591845493562232</v>
      </c>
      <c r="CD149" s="69">
        <f t="shared" ref="CD149:CE149" si="111">SUM(CD150:CD160)</f>
        <v>0</v>
      </c>
      <c r="CE149" s="70">
        <f t="shared" si="111"/>
        <v>0</v>
      </c>
      <c r="CF149" s="69">
        <v>0</v>
      </c>
      <c r="CG149" s="68">
        <v>0</v>
      </c>
      <c r="CH149" s="69">
        <f t="shared" ref="CH149:CJ149" si="112">SUM(CH150:CH160)</f>
        <v>0</v>
      </c>
      <c r="CI149" s="70">
        <f t="shared" si="112"/>
        <v>0</v>
      </c>
      <c r="CJ149" s="69">
        <f t="shared" si="112"/>
        <v>0</v>
      </c>
      <c r="CK149" s="68">
        <v>0</v>
      </c>
    </row>
    <row r="150" spans="1:89" ht="15.75" customHeight="1" x14ac:dyDescent="0.25">
      <c r="A150" s="29" t="s">
        <v>136</v>
      </c>
      <c r="B150" s="56">
        <f t="shared" ref="B150:B160" si="113">R150+AD150+J150+N150+BN150</f>
        <v>447814.7</v>
      </c>
      <c r="C150" s="56">
        <f t="shared" ref="C150:C160" si="114">S150+AE150+K150+O150+BO150</f>
        <v>668276.30000000005</v>
      </c>
      <c r="D150" s="56">
        <f t="shared" ref="D150:D160" si="115">T150+AF150+L150+P150+BP150</f>
        <v>731667.5</v>
      </c>
      <c r="E150" s="56">
        <f t="shared" si="87"/>
        <v>109.48577706556404</v>
      </c>
      <c r="F150" s="13"/>
      <c r="G150" s="13"/>
      <c r="H150" s="13"/>
      <c r="I150" s="56"/>
      <c r="J150" s="55"/>
      <c r="K150" s="55"/>
      <c r="L150" s="55"/>
      <c r="M150" s="56"/>
      <c r="N150" s="55"/>
      <c r="O150" s="55"/>
      <c r="P150" s="55"/>
      <c r="Q150" s="56"/>
      <c r="R150" s="56">
        <f t="shared" ref="R150:R160" si="116">V150+Z150</f>
        <v>441360</v>
      </c>
      <c r="S150" s="56">
        <f t="shared" ref="S150:S160" si="117">W150+AA150</f>
        <v>660913.5</v>
      </c>
      <c r="T150" s="56">
        <f t="shared" ref="T150:T160" si="118">SUM(AB150+X150)</f>
        <v>724336.7</v>
      </c>
      <c r="U150" s="56">
        <f t="shared" si="92"/>
        <v>109.5962936148225</v>
      </c>
      <c r="V150" s="56"/>
      <c r="W150" s="55"/>
      <c r="X150" s="55"/>
      <c r="Y150" s="56"/>
      <c r="Z150" s="55">
        <v>441360</v>
      </c>
      <c r="AA150" s="55">
        <v>660913.5</v>
      </c>
      <c r="AB150" s="55">
        <v>724336.7</v>
      </c>
      <c r="AC150" s="56">
        <f t="shared" si="93"/>
        <v>109.5962936148225</v>
      </c>
      <c r="AD150" s="56">
        <f t="shared" ref="AD150:AD160" si="119">AH150+AL150</f>
        <v>6454.7</v>
      </c>
      <c r="AE150" s="56">
        <f t="shared" ref="AE150:AF160" si="120">AI150+AM150</f>
        <v>6458.9</v>
      </c>
      <c r="AF150" s="56">
        <f t="shared" si="120"/>
        <v>6426.9</v>
      </c>
      <c r="AG150" s="56">
        <f t="shared" si="95"/>
        <v>99.504559599931881</v>
      </c>
      <c r="AH150" s="55">
        <v>6454.7</v>
      </c>
      <c r="AI150" s="55">
        <v>6458.9</v>
      </c>
      <c r="AJ150" s="55">
        <v>6426.9</v>
      </c>
      <c r="AK150" s="56">
        <f t="shared" si="96"/>
        <v>99.504559599931881</v>
      </c>
      <c r="AL150" s="56"/>
      <c r="AM150" s="56"/>
      <c r="AN150" s="56"/>
      <c r="AO150" s="56"/>
      <c r="AP150" s="57"/>
      <c r="AQ150" s="58"/>
      <c r="AR150" s="58"/>
      <c r="AS150" s="56"/>
      <c r="AT150" s="58"/>
      <c r="AU150" s="58"/>
      <c r="AV150" s="58"/>
      <c r="AW150" s="56"/>
      <c r="AX150" s="58"/>
      <c r="AY150" s="58"/>
      <c r="AZ150" s="58"/>
      <c r="BA150" s="56"/>
      <c r="BB150" s="58"/>
      <c r="BC150" s="58"/>
      <c r="BD150" s="58"/>
      <c r="BE150" s="56"/>
      <c r="BF150" s="58"/>
      <c r="BG150" s="58"/>
      <c r="BH150" s="58"/>
      <c r="BI150" s="56"/>
      <c r="BJ150" s="58"/>
      <c r="BK150" s="58"/>
      <c r="BL150" s="58"/>
      <c r="BM150" s="56"/>
      <c r="BN150" s="58"/>
      <c r="BO150" s="58">
        <f t="shared" ref="BO150:BO160" si="121">SUM(BS150+CE150+BW150+CA150+CI150)</f>
        <v>903.9</v>
      </c>
      <c r="BP150" s="58">
        <f t="shared" ref="BP150:BP170" si="122">SUM(BT150+CF150+BX150+CB150+CJ150)</f>
        <v>903.9</v>
      </c>
      <c r="BQ150" s="56">
        <f t="shared" si="88"/>
        <v>100</v>
      </c>
      <c r="BR150" s="56"/>
      <c r="BS150" s="56"/>
      <c r="BT150" s="56"/>
      <c r="BU150" s="56"/>
      <c r="BV150" s="42"/>
      <c r="BW150" s="42">
        <v>903.9</v>
      </c>
      <c r="BX150" s="42">
        <v>903.9</v>
      </c>
      <c r="BY150" s="55">
        <f t="shared" si="109"/>
        <v>100</v>
      </c>
      <c r="BZ150" s="59"/>
      <c r="CA150" s="60"/>
      <c r="CB150" s="60"/>
      <c r="CC150" s="56"/>
      <c r="CD150" s="59"/>
      <c r="CE150" s="61"/>
      <c r="CF150" s="60"/>
      <c r="CG150" s="56"/>
      <c r="CH150" s="59"/>
      <c r="CI150" s="61"/>
      <c r="CJ150" s="60"/>
      <c r="CK150" s="56"/>
    </row>
    <row r="151" spans="1:89" ht="15.75" customHeight="1" x14ac:dyDescent="0.25">
      <c r="A151" s="29" t="s">
        <v>137</v>
      </c>
      <c r="B151" s="56">
        <f t="shared" si="113"/>
        <v>476313</v>
      </c>
      <c r="C151" s="56">
        <f t="shared" si="114"/>
        <v>398849.1</v>
      </c>
      <c r="D151" s="56">
        <f t="shared" si="115"/>
        <v>393736.39999999997</v>
      </c>
      <c r="E151" s="56">
        <f t="shared" si="87"/>
        <v>98.7181367589898</v>
      </c>
      <c r="F151" s="13"/>
      <c r="G151" s="13"/>
      <c r="H151" s="13"/>
      <c r="I151" s="56"/>
      <c r="J151" s="55"/>
      <c r="K151" s="55"/>
      <c r="L151" s="55"/>
      <c r="M151" s="56"/>
      <c r="N151" s="55"/>
      <c r="O151" s="55"/>
      <c r="P151" s="55"/>
      <c r="Q151" s="56"/>
      <c r="R151" s="56">
        <f t="shared" si="116"/>
        <v>471033.2</v>
      </c>
      <c r="S151" s="56">
        <f t="shared" si="117"/>
        <v>393161.3</v>
      </c>
      <c r="T151" s="56">
        <f t="shared" si="118"/>
        <v>388048.6</v>
      </c>
      <c r="U151" s="56">
        <f t="shared" si="92"/>
        <v>98.699592253866285</v>
      </c>
      <c r="V151" s="56"/>
      <c r="W151" s="55"/>
      <c r="X151" s="55"/>
      <c r="Y151" s="56"/>
      <c r="Z151" s="55">
        <v>471033.2</v>
      </c>
      <c r="AA151" s="55">
        <v>393161.3</v>
      </c>
      <c r="AB151" s="55">
        <v>388048.6</v>
      </c>
      <c r="AC151" s="56">
        <f t="shared" si="93"/>
        <v>98.699592253866285</v>
      </c>
      <c r="AD151" s="56">
        <f t="shared" si="119"/>
        <v>5279.8</v>
      </c>
      <c r="AE151" s="56">
        <f t="shared" si="120"/>
        <v>5283.6</v>
      </c>
      <c r="AF151" s="56">
        <f t="shared" si="120"/>
        <v>5283.6</v>
      </c>
      <c r="AG151" s="56">
        <f t="shared" si="95"/>
        <v>100</v>
      </c>
      <c r="AH151" s="55">
        <v>5279.8</v>
      </c>
      <c r="AI151" s="55">
        <v>5283.6</v>
      </c>
      <c r="AJ151" s="55">
        <v>5283.6</v>
      </c>
      <c r="AK151" s="56">
        <f t="shared" si="96"/>
        <v>100</v>
      </c>
      <c r="AL151" s="56"/>
      <c r="AM151" s="56"/>
      <c r="AN151" s="56"/>
      <c r="AO151" s="56"/>
      <c r="AP151" s="57"/>
      <c r="AQ151" s="58"/>
      <c r="AR151" s="58"/>
      <c r="AS151" s="56"/>
      <c r="AT151" s="58"/>
      <c r="AU151" s="58"/>
      <c r="AV151" s="58"/>
      <c r="AW151" s="56"/>
      <c r="AX151" s="58"/>
      <c r="AY151" s="58"/>
      <c r="AZ151" s="58"/>
      <c r="BA151" s="56"/>
      <c r="BB151" s="58"/>
      <c r="BC151" s="58"/>
      <c r="BD151" s="58"/>
      <c r="BE151" s="56"/>
      <c r="BF151" s="58"/>
      <c r="BG151" s="58"/>
      <c r="BH151" s="58"/>
      <c r="BI151" s="56"/>
      <c r="BJ151" s="58"/>
      <c r="BK151" s="58"/>
      <c r="BL151" s="58"/>
      <c r="BM151" s="56"/>
      <c r="BN151" s="58"/>
      <c r="BO151" s="58">
        <f t="shared" si="121"/>
        <v>404.2</v>
      </c>
      <c r="BP151" s="58">
        <f t="shared" si="122"/>
        <v>404.2</v>
      </c>
      <c r="BQ151" s="56">
        <f t="shared" si="88"/>
        <v>100</v>
      </c>
      <c r="BR151" s="56"/>
      <c r="BS151" s="56"/>
      <c r="BT151" s="56"/>
      <c r="BU151" s="56"/>
      <c r="BV151" s="42"/>
      <c r="BW151" s="42">
        <v>404.2</v>
      </c>
      <c r="BX151" s="42">
        <v>404.2</v>
      </c>
      <c r="BY151" s="55">
        <f t="shared" si="109"/>
        <v>100</v>
      </c>
      <c r="BZ151" s="59"/>
      <c r="CA151" s="60"/>
      <c r="CB151" s="60"/>
      <c r="CC151" s="56"/>
      <c r="CD151" s="59"/>
      <c r="CE151" s="61"/>
      <c r="CF151" s="60"/>
      <c r="CG151" s="56"/>
      <c r="CH151" s="59"/>
      <c r="CI151" s="61"/>
      <c r="CJ151" s="60"/>
      <c r="CK151" s="56"/>
    </row>
    <row r="152" spans="1:89" ht="15.75" customHeight="1" x14ac:dyDescent="0.25">
      <c r="A152" s="29" t="s">
        <v>138</v>
      </c>
      <c r="B152" s="56">
        <f t="shared" si="113"/>
        <v>212459.69999999998</v>
      </c>
      <c r="C152" s="56">
        <f t="shared" si="114"/>
        <v>215356</v>
      </c>
      <c r="D152" s="56">
        <f t="shared" si="115"/>
        <v>158994.40000000002</v>
      </c>
      <c r="E152" s="56">
        <f t="shared" si="87"/>
        <v>73.828637233232428</v>
      </c>
      <c r="F152" s="13"/>
      <c r="G152" s="13"/>
      <c r="H152" s="13"/>
      <c r="I152" s="56"/>
      <c r="J152" s="42"/>
      <c r="K152" s="55"/>
      <c r="L152" s="55"/>
      <c r="M152" s="56"/>
      <c r="N152" s="55"/>
      <c r="O152" s="55"/>
      <c r="P152" s="55"/>
      <c r="Q152" s="56"/>
      <c r="R152" s="56">
        <f t="shared" si="116"/>
        <v>211084.3</v>
      </c>
      <c r="S152" s="56">
        <f t="shared" si="117"/>
        <v>213979.7</v>
      </c>
      <c r="T152" s="56">
        <f t="shared" si="118"/>
        <v>157883.20000000001</v>
      </c>
      <c r="U152" s="56">
        <f t="shared" si="92"/>
        <v>73.784195416668027</v>
      </c>
      <c r="V152" s="56"/>
      <c r="W152" s="55"/>
      <c r="X152" s="55"/>
      <c r="Y152" s="56"/>
      <c r="Z152" s="55">
        <v>211084.3</v>
      </c>
      <c r="AA152" s="55">
        <v>213979.7</v>
      </c>
      <c r="AB152" s="55">
        <v>157883.20000000001</v>
      </c>
      <c r="AC152" s="56">
        <f t="shared" si="93"/>
        <v>73.784195416668027</v>
      </c>
      <c r="AD152" s="56">
        <f t="shared" si="119"/>
        <v>1375.4</v>
      </c>
      <c r="AE152" s="56">
        <f t="shared" si="120"/>
        <v>1376.3</v>
      </c>
      <c r="AF152" s="56">
        <f t="shared" si="120"/>
        <v>1111.2</v>
      </c>
      <c r="AG152" s="56">
        <f t="shared" si="95"/>
        <v>80.738211145825773</v>
      </c>
      <c r="AH152" s="55">
        <v>1375.4</v>
      </c>
      <c r="AI152" s="55">
        <v>1376.3</v>
      </c>
      <c r="AJ152" s="73">
        <v>1111.2</v>
      </c>
      <c r="AK152" s="56">
        <f t="shared" si="96"/>
        <v>80.738211145825773</v>
      </c>
      <c r="AL152" s="56"/>
      <c r="AM152" s="56"/>
      <c r="AN152" s="56"/>
      <c r="AO152" s="56"/>
      <c r="AP152" s="57"/>
      <c r="AQ152" s="58"/>
      <c r="AR152" s="58"/>
      <c r="AS152" s="56"/>
      <c r="AT152" s="58"/>
      <c r="AU152" s="58"/>
      <c r="AV152" s="58"/>
      <c r="AW152" s="56"/>
      <c r="AX152" s="58"/>
      <c r="AY152" s="58"/>
      <c r="AZ152" s="58"/>
      <c r="BA152" s="56"/>
      <c r="BB152" s="58"/>
      <c r="BC152" s="58"/>
      <c r="BD152" s="58"/>
      <c r="BE152" s="56"/>
      <c r="BF152" s="58"/>
      <c r="BG152" s="58"/>
      <c r="BH152" s="58"/>
      <c r="BI152" s="56"/>
      <c r="BJ152" s="58"/>
      <c r="BK152" s="58"/>
      <c r="BL152" s="58"/>
      <c r="BM152" s="56"/>
      <c r="BN152" s="58"/>
      <c r="BO152" s="58"/>
      <c r="BP152" s="58"/>
      <c r="BQ152" s="56"/>
      <c r="BR152" s="56"/>
      <c r="BS152" s="56"/>
      <c r="BT152" s="56"/>
      <c r="BU152" s="56"/>
      <c r="BV152" s="42"/>
      <c r="BW152" s="42"/>
      <c r="BX152" s="42"/>
      <c r="BY152" s="55"/>
      <c r="BZ152" s="59"/>
      <c r="CA152" s="60"/>
      <c r="CB152" s="60"/>
      <c r="CC152" s="56"/>
      <c r="CD152" s="59"/>
      <c r="CE152" s="61"/>
      <c r="CF152" s="60"/>
      <c r="CG152" s="56"/>
      <c r="CH152" s="59"/>
      <c r="CI152" s="61"/>
      <c r="CJ152" s="60"/>
      <c r="CK152" s="56"/>
    </row>
    <row r="153" spans="1:89" ht="15.75" customHeight="1" x14ac:dyDescent="0.25">
      <c r="A153" s="29" t="s">
        <v>139</v>
      </c>
      <c r="B153" s="56">
        <f t="shared" si="113"/>
        <v>468352.8</v>
      </c>
      <c r="C153" s="56">
        <f t="shared" si="114"/>
        <v>459223.6</v>
      </c>
      <c r="D153" s="56">
        <f t="shared" si="115"/>
        <v>330007.90000000002</v>
      </c>
      <c r="E153" s="56">
        <f t="shared" si="87"/>
        <v>71.862138618311434</v>
      </c>
      <c r="F153" s="13"/>
      <c r="G153" s="13"/>
      <c r="H153" s="13"/>
      <c r="I153" s="56"/>
      <c r="J153" s="55"/>
      <c r="K153" s="55"/>
      <c r="L153" s="55"/>
      <c r="M153" s="56"/>
      <c r="N153" s="55"/>
      <c r="O153" s="55"/>
      <c r="P153" s="55"/>
      <c r="Q153" s="56"/>
      <c r="R153" s="56">
        <f t="shared" si="116"/>
        <v>462956</v>
      </c>
      <c r="S153" s="56">
        <f t="shared" si="117"/>
        <v>453495.6</v>
      </c>
      <c r="T153" s="56">
        <f t="shared" si="118"/>
        <v>324741.59999999998</v>
      </c>
      <c r="U153" s="56">
        <v>99.9</v>
      </c>
      <c r="V153" s="56"/>
      <c r="W153" s="55"/>
      <c r="X153" s="55"/>
      <c r="Y153" s="56"/>
      <c r="Z153" s="55">
        <v>462956</v>
      </c>
      <c r="AA153" s="55">
        <v>453495.6</v>
      </c>
      <c r="AB153" s="55">
        <v>324741.59999999998</v>
      </c>
      <c r="AC153" s="56">
        <v>99.9</v>
      </c>
      <c r="AD153" s="56">
        <f t="shared" si="119"/>
        <v>5396.8</v>
      </c>
      <c r="AE153" s="56">
        <f t="shared" si="120"/>
        <v>5400.6</v>
      </c>
      <c r="AF153" s="56">
        <f t="shared" si="120"/>
        <v>4938.8999999999996</v>
      </c>
      <c r="AG153" s="56">
        <f t="shared" si="95"/>
        <v>91.450949894456159</v>
      </c>
      <c r="AH153" s="55">
        <v>5396.8</v>
      </c>
      <c r="AI153" s="55">
        <v>5400.6</v>
      </c>
      <c r="AJ153" s="55">
        <v>4938.8999999999996</v>
      </c>
      <c r="AK153" s="56">
        <f t="shared" si="96"/>
        <v>91.450949894456159</v>
      </c>
      <c r="AL153" s="56"/>
      <c r="AM153" s="56"/>
      <c r="AN153" s="56"/>
      <c r="AO153" s="56"/>
      <c r="AP153" s="57"/>
      <c r="AQ153" s="58"/>
      <c r="AR153" s="58"/>
      <c r="AS153" s="56"/>
      <c r="AT153" s="58"/>
      <c r="AU153" s="58"/>
      <c r="AV153" s="58"/>
      <c r="AW153" s="56"/>
      <c r="AX153" s="58"/>
      <c r="AY153" s="58"/>
      <c r="AZ153" s="58"/>
      <c r="BA153" s="56"/>
      <c r="BB153" s="58"/>
      <c r="BC153" s="58"/>
      <c r="BD153" s="58"/>
      <c r="BE153" s="56"/>
      <c r="BF153" s="58"/>
      <c r="BG153" s="58"/>
      <c r="BH153" s="58"/>
      <c r="BI153" s="56"/>
      <c r="BJ153" s="58"/>
      <c r="BK153" s="58"/>
      <c r="BL153" s="58"/>
      <c r="BM153" s="56"/>
      <c r="BN153" s="58"/>
      <c r="BO153" s="58">
        <f t="shared" si="121"/>
        <v>327.39999999999998</v>
      </c>
      <c r="BP153" s="58">
        <f t="shared" si="122"/>
        <v>327.39999999999998</v>
      </c>
      <c r="BQ153" s="56">
        <f>SUM(BP153/BO153*100)</f>
        <v>100</v>
      </c>
      <c r="BR153" s="56"/>
      <c r="BS153" s="56"/>
      <c r="BT153" s="56"/>
      <c r="BU153" s="56"/>
      <c r="BV153" s="42"/>
      <c r="BW153" s="40">
        <v>327.39999999999998</v>
      </c>
      <c r="BX153" s="40">
        <v>327.39999999999998</v>
      </c>
      <c r="BY153" s="55">
        <f t="shared" si="109"/>
        <v>100</v>
      </c>
      <c r="BZ153" s="39"/>
      <c r="CA153" s="61"/>
      <c r="CB153" s="61"/>
      <c r="CC153" s="56"/>
      <c r="CD153" s="59"/>
      <c r="CE153" s="61"/>
      <c r="CF153" s="60"/>
      <c r="CG153" s="56"/>
      <c r="CH153" s="59"/>
      <c r="CI153" s="61"/>
      <c r="CJ153" s="60"/>
      <c r="CK153" s="56"/>
    </row>
    <row r="154" spans="1:89" ht="15.75" customHeight="1" x14ac:dyDescent="0.25">
      <c r="A154" s="29" t="s">
        <v>140</v>
      </c>
      <c r="B154" s="56">
        <f t="shared" si="113"/>
        <v>135920.9</v>
      </c>
      <c r="C154" s="56">
        <f t="shared" si="114"/>
        <v>171360.7</v>
      </c>
      <c r="D154" s="56">
        <f t="shared" si="115"/>
        <v>173947.4</v>
      </c>
      <c r="E154" s="56">
        <f t="shared" si="87"/>
        <v>101.50950597190604</v>
      </c>
      <c r="F154" s="13"/>
      <c r="G154" s="13"/>
      <c r="H154" s="13"/>
      <c r="I154" s="56"/>
      <c r="J154" s="55"/>
      <c r="K154" s="55"/>
      <c r="L154" s="55"/>
      <c r="M154" s="56"/>
      <c r="N154" s="55"/>
      <c r="O154" s="55"/>
      <c r="P154" s="55"/>
      <c r="Q154" s="56"/>
      <c r="R154" s="56">
        <f t="shared" si="116"/>
        <v>135260.29999999999</v>
      </c>
      <c r="S154" s="56">
        <f t="shared" si="117"/>
        <v>170699.6</v>
      </c>
      <c r="T154" s="56">
        <f t="shared" si="118"/>
        <v>173497</v>
      </c>
      <c r="U154" s="56">
        <f t="shared" si="92"/>
        <v>101.6387853281437</v>
      </c>
      <c r="V154" s="56"/>
      <c r="W154" s="55"/>
      <c r="X154" s="55"/>
      <c r="Y154" s="56"/>
      <c r="Z154" s="55">
        <v>135260.29999999999</v>
      </c>
      <c r="AA154" s="55">
        <v>170699.6</v>
      </c>
      <c r="AB154" s="55">
        <v>173497</v>
      </c>
      <c r="AC154" s="56">
        <f t="shared" si="93"/>
        <v>101.6387853281437</v>
      </c>
      <c r="AD154" s="56">
        <f t="shared" si="119"/>
        <v>660.6</v>
      </c>
      <c r="AE154" s="56">
        <f t="shared" si="120"/>
        <v>661.1</v>
      </c>
      <c r="AF154" s="56">
        <f t="shared" si="120"/>
        <v>450.4</v>
      </c>
      <c r="AG154" s="56">
        <f t="shared" si="95"/>
        <v>68.128876115564964</v>
      </c>
      <c r="AH154" s="55">
        <v>660.6</v>
      </c>
      <c r="AI154" s="55">
        <v>661.1</v>
      </c>
      <c r="AJ154" s="55">
        <v>450.4</v>
      </c>
      <c r="AK154" s="56">
        <f t="shared" si="96"/>
        <v>68.128876115564964</v>
      </c>
      <c r="AL154" s="56"/>
      <c r="AM154" s="56"/>
      <c r="AN154" s="56"/>
      <c r="AO154" s="56"/>
      <c r="AP154" s="57"/>
      <c r="AQ154" s="58"/>
      <c r="AR154" s="58"/>
      <c r="AS154" s="56"/>
      <c r="AT154" s="58"/>
      <c r="AU154" s="58"/>
      <c r="AV154" s="58"/>
      <c r="AW154" s="56"/>
      <c r="AX154" s="58"/>
      <c r="AY154" s="58"/>
      <c r="AZ154" s="58"/>
      <c r="BA154" s="56"/>
      <c r="BB154" s="58"/>
      <c r="BC154" s="58"/>
      <c r="BD154" s="58"/>
      <c r="BE154" s="56"/>
      <c r="BF154" s="58"/>
      <c r="BG154" s="58"/>
      <c r="BH154" s="58"/>
      <c r="BI154" s="56"/>
      <c r="BJ154" s="58"/>
      <c r="BK154" s="58"/>
      <c r="BL154" s="58"/>
      <c r="BM154" s="56"/>
      <c r="BN154" s="58"/>
      <c r="BO154" s="58"/>
      <c r="BP154" s="58"/>
      <c r="BQ154" s="56"/>
      <c r="BR154" s="56"/>
      <c r="BS154" s="56"/>
      <c r="BT154" s="56"/>
      <c r="BU154" s="56"/>
      <c r="BV154" s="42"/>
      <c r="BW154" s="40"/>
      <c r="BX154" s="40"/>
      <c r="BY154" s="55"/>
      <c r="BZ154" s="39"/>
      <c r="CA154" s="61"/>
      <c r="CB154" s="61"/>
      <c r="CC154" s="56"/>
      <c r="CD154" s="59"/>
      <c r="CE154" s="61"/>
      <c r="CF154" s="60"/>
      <c r="CG154" s="56"/>
      <c r="CH154" s="59"/>
      <c r="CI154" s="61"/>
      <c r="CJ154" s="60"/>
      <c r="CK154" s="56"/>
    </row>
    <row r="155" spans="1:89" ht="15.75" customHeight="1" x14ac:dyDescent="0.25">
      <c r="A155" s="29" t="s">
        <v>141</v>
      </c>
      <c r="B155" s="56">
        <f t="shared" si="113"/>
        <v>220548.7</v>
      </c>
      <c r="C155" s="56">
        <f t="shared" si="114"/>
        <v>439398.89999999997</v>
      </c>
      <c r="D155" s="56">
        <f t="shared" si="115"/>
        <v>449868.7</v>
      </c>
      <c r="E155" s="56">
        <f t="shared" si="87"/>
        <v>102.38275516848132</v>
      </c>
      <c r="F155" s="13"/>
      <c r="G155" s="13"/>
      <c r="H155" s="13"/>
      <c r="I155" s="56"/>
      <c r="J155" s="55"/>
      <c r="K155" s="55"/>
      <c r="L155" s="55"/>
      <c r="M155" s="56"/>
      <c r="N155" s="55"/>
      <c r="O155" s="55"/>
      <c r="P155" s="55"/>
      <c r="Q155" s="56"/>
      <c r="R155" s="56">
        <f t="shared" si="116"/>
        <v>219883.1</v>
      </c>
      <c r="S155" s="56">
        <f t="shared" si="117"/>
        <v>438724.1</v>
      </c>
      <c r="T155" s="56">
        <f t="shared" si="118"/>
        <v>449203.9</v>
      </c>
      <c r="U155" s="56">
        <f t="shared" si="92"/>
        <v>102.38869941268329</v>
      </c>
      <c r="V155" s="56"/>
      <c r="W155" s="55"/>
      <c r="X155" s="55"/>
      <c r="Y155" s="56"/>
      <c r="Z155" s="55">
        <v>219883.1</v>
      </c>
      <c r="AA155" s="55">
        <v>438724.1</v>
      </c>
      <c r="AB155" s="55">
        <v>449203.9</v>
      </c>
      <c r="AC155" s="56">
        <f t="shared" si="93"/>
        <v>102.38869941268329</v>
      </c>
      <c r="AD155" s="56">
        <f t="shared" si="119"/>
        <v>665.6</v>
      </c>
      <c r="AE155" s="56">
        <f t="shared" si="120"/>
        <v>666.1</v>
      </c>
      <c r="AF155" s="56">
        <f t="shared" si="120"/>
        <v>656.1</v>
      </c>
      <c r="AG155" s="56">
        <f t="shared" si="95"/>
        <v>98.498723915328029</v>
      </c>
      <c r="AH155" s="55">
        <v>665.6</v>
      </c>
      <c r="AI155" s="55">
        <v>666.1</v>
      </c>
      <c r="AJ155" s="55">
        <v>656.1</v>
      </c>
      <c r="AK155" s="56">
        <f t="shared" si="96"/>
        <v>98.498723915328029</v>
      </c>
      <c r="AL155" s="56"/>
      <c r="AM155" s="56"/>
      <c r="AN155" s="56"/>
      <c r="AO155" s="56"/>
      <c r="AP155" s="57"/>
      <c r="AQ155" s="58"/>
      <c r="AR155" s="58"/>
      <c r="AS155" s="56"/>
      <c r="AT155" s="58"/>
      <c r="AU155" s="58"/>
      <c r="AV155" s="58"/>
      <c r="AW155" s="56"/>
      <c r="AX155" s="58"/>
      <c r="AY155" s="58"/>
      <c r="AZ155" s="58"/>
      <c r="BA155" s="56"/>
      <c r="BB155" s="58"/>
      <c r="BC155" s="58"/>
      <c r="BD155" s="58"/>
      <c r="BE155" s="56"/>
      <c r="BF155" s="58"/>
      <c r="BG155" s="58"/>
      <c r="BH155" s="58"/>
      <c r="BI155" s="56"/>
      <c r="BJ155" s="58"/>
      <c r="BK155" s="58"/>
      <c r="BL155" s="58"/>
      <c r="BM155" s="56"/>
      <c r="BN155" s="58"/>
      <c r="BO155" s="58">
        <f t="shared" si="121"/>
        <v>8.6999999999999993</v>
      </c>
      <c r="BP155" s="58">
        <f t="shared" si="122"/>
        <v>8.6999999999999993</v>
      </c>
      <c r="BQ155" s="56">
        <f t="shared" si="88"/>
        <v>100</v>
      </c>
      <c r="BR155" s="56"/>
      <c r="BS155" s="56"/>
      <c r="BT155" s="56"/>
      <c r="BU155" s="56"/>
      <c r="BV155" s="42"/>
      <c r="BW155" s="40">
        <v>8.6999999999999993</v>
      </c>
      <c r="BX155" s="40">
        <v>8.6999999999999993</v>
      </c>
      <c r="BY155" s="55">
        <f t="shared" si="109"/>
        <v>100</v>
      </c>
      <c r="BZ155" s="39"/>
      <c r="CA155" s="61"/>
      <c r="CB155" s="61"/>
      <c r="CC155" s="56"/>
      <c r="CD155" s="59"/>
      <c r="CE155" s="61"/>
      <c r="CF155" s="60"/>
      <c r="CG155" s="56"/>
      <c r="CH155" s="59"/>
      <c r="CI155" s="61"/>
      <c r="CJ155" s="60"/>
      <c r="CK155" s="56"/>
    </row>
    <row r="156" spans="1:89" ht="15.75" customHeight="1" x14ac:dyDescent="0.25">
      <c r="A156" s="29" t="s">
        <v>142</v>
      </c>
      <c r="B156" s="56">
        <f t="shared" si="113"/>
        <v>515051.89999999997</v>
      </c>
      <c r="C156" s="56">
        <f t="shared" si="114"/>
        <v>533115.19999999995</v>
      </c>
      <c r="D156" s="56">
        <f t="shared" si="115"/>
        <v>419105.89999999997</v>
      </c>
      <c r="E156" s="56">
        <f t="shared" si="87"/>
        <v>78.61450958442002</v>
      </c>
      <c r="F156" s="13"/>
      <c r="G156" s="13"/>
      <c r="H156" s="13"/>
      <c r="I156" s="56"/>
      <c r="J156" s="55"/>
      <c r="K156" s="55"/>
      <c r="L156" s="55"/>
      <c r="M156" s="56"/>
      <c r="N156" s="55"/>
      <c r="O156" s="55"/>
      <c r="P156" s="55"/>
      <c r="Q156" s="56"/>
      <c r="R156" s="56">
        <f t="shared" si="116"/>
        <v>509105.8</v>
      </c>
      <c r="S156" s="56">
        <f t="shared" si="117"/>
        <v>512284.9</v>
      </c>
      <c r="T156" s="56">
        <f t="shared" si="118"/>
        <v>401612.6</v>
      </c>
      <c r="U156" s="56">
        <f t="shared" si="92"/>
        <v>78.396337662890318</v>
      </c>
      <c r="V156" s="56"/>
      <c r="W156" s="55"/>
      <c r="X156" s="55"/>
      <c r="Y156" s="56"/>
      <c r="Z156" s="55">
        <v>509105.8</v>
      </c>
      <c r="AA156" s="55">
        <v>512284.9</v>
      </c>
      <c r="AB156" s="55">
        <v>401612.6</v>
      </c>
      <c r="AC156" s="56">
        <f t="shared" si="93"/>
        <v>78.396337662890318</v>
      </c>
      <c r="AD156" s="56">
        <f t="shared" si="119"/>
        <v>5946.1</v>
      </c>
      <c r="AE156" s="56">
        <f t="shared" si="120"/>
        <v>5950.3</v>
      </c>
      <c r="AF156" s="56">
        <f t="shared" si="120"/>
        <v>4537.2</v>
      </c>
      <c r="AG156" s="56">
        <f t="shared" si="95"/>
        <v>76.251617565500894</v>
      </c>
      <c r="AH156" s="55">
        <v>5946.1</v>
      </c>
      <c r="AI156" s="55">
        <v>5950.3</v>
      </c>
      <c r="AJ156" s="55">
        <v>4537.2</v>
      </c>
      <c r="AK156" s="56">
        <f t="shared" si="96"/>
        <v>76.251617565500894</v>
      </c>
      <c r="AL156" s="56"/>
      <c r="AM156" s="56"/>
      <c r="AN156" s="56"/>
      <c r="AO156" s="56"/>
      <c r="AP156" s="57"/>
      <c r="AQ156" s="58"/>
      <c r="AR156" s="58"/>
      <c r="AS156" s="56"/>
      <c r="AT156" s="58"/>
      <c r="AU156" s="58"/>
      <c r="AV156" s="58"/>
      <c r="AW156" s="56"/>
      <c r="AX156" s="58"/>
      <c r="AY156" s="58"/>
      <c r="AZ156" s="58"/>
      <c r="BA156" s="56"/>
      <c r="BB156" s="58"/>
      <c r="BC156" s="58"/>
      <c r="BD156" s="58"/>
      <c r="BE156" s="56"/>
      <c r="BF156" s="58"/>
      <c r="BG156" s="58"/>
      <c r="BH156" s="58"/>
      <c r="BI156" s="56"/>
      <c r="BJ156" s="58"/>
      <c r="BK156" s="58"/>
      <c r="BL156" s="58"/>
      <c r="BM156" s="56"/>
      <c r="BN156" s="58"/>
      <c r="BO156" s="58">
        <f t="shared" si="121"/>
        <v>14880</v>
      </c>
      <c r="BP156" s="58">
        <f t="shared" si="122"/>
        <v>12956.1</v>
      </c>
      <c r="BQ156" s="56"/>
      <c r="BR156" s="56"/>
      <c r="BS156" s="56"/>
      <c r="BT156" s="56"/>
      <c r="BU156" s="56"/>
      <c r="BV156" s="42"/>
      <c r="BW156" s="73"/>
      <c r="BX156" s="73"/>
      <c r="BY156" s="55"/>
      <c r="BZ156" s="39"/>
      <c r="CA156" s="61">
        <v>14880</v>
      </c>
      <c r="CB156" s="61">
        <v>12956.1</v>
      </c>
      <c r="CC156" s="56">
        <f t="shared" ref="CC156:CC159" si="123">CB156/CA156*100</f>
        <v>87.070564516129039</v>
      </c>
      <c r="CD156" s="59"/>
      <c r="CE156" s="61"/>
      <c r="CF156" s="60"/>
      <c r="CG156" s="56"/>
      <c r="CH156" s="59"/>
      <c r="CI156" s="61"/>
      <c r="CJ156" s="60"/>
      <c r="CK156" s="56"/>
    </row>
    <row r="157" spans="1:89" ht="15.75" customHeight="1" x14ac:dyDescent="0.25">
      <c r="A157" s="29" t="s">
        <v>143</v>
      </c>
      <c r="B157" s="56">
        <f t="shared" si="113"/>
        <v>195841.7</v>
      </c>
      <c r="C157" s="56">
        <f t="shared" si="114"/>
        <v>184418.3</v>
      </c>
      <c r="D157" s="56">
        <f t="shared" si="115"/>
        <v>160408.29999999999</v>
      </c>
      <c r="E157" s="56">
        <f t="shared" si="87"/>
        <v>86.980684671748946</v>
      </c>
      <c r="F157" s="13"/>
      <c r="G157" s="13"/>
      <c r="H157" s="13"/>
      <c r="I157" s="56"/>
      <c r="J157" s="55"/>
      <c r="K157" s="55"/>
      <c r="L157" s="55"/>
      <c r="M157" s="56"/>
      <c r="N157" s="55"/>
      <c r="O157" s="55"/>
      <c r="P157" s="55"/>
      <c r="Q157" s="56"/>
      <c r="R157" s="56">
        <f t="shared" si="116"/>
        <v>194509</v>
      </c>
      <c r="S157" s="56">
        <f t="shared" si="117"/>
        <v>157262.39999999999</v>
      </c>
      <c r="T157" s="56">
        <f t="shared" si="118"/>
        <v>137568.5</v>
      </c>
      <c r="U157" s="56">
        <f t="shared" si="92"/>
        <v>87.477044735423092</v>
      </c>
      <c r="V157" s="56"/>
      <c r="W157" s="55"/>
      <c r="X157" s="55"/>
      <c r="Y157" s="56"/>
      <c r="Z157" s="55">
        <v>194509</v>
      </c>
      <c r="AA157" s="55">
        <v>157262.39999999999</v>
      </c>
      <c r="AB157" s="55">
        <v>137568.5</v>
      </c>
      <c r="AC157" s="56">
        <f t="shared" si="93"/>
        <v>87.477044735423092</v>
      </c>
      <c r="AD157" s="56">
        <f t="shared" si="119"/>
        <v>1332.7</v>
      </c>
      <c r="AE157" s="56">
        <f t="shared" si="120"/>
        <v>1333.6</v>
      </c>
      <c r="AF157" s="56">
        <f t="shared" si="120"/>
        <v>1233.9000000000001</v>
      </c>
      <c r="AG157" s="56">
        <f t="shared" si="95"/>
        <v>92.523995200959817</v>
      </c>
      <c r="AH157" s="55">
        <v>1332.7</v>
      </c>
      <c r="AI157" s="55">
        <v>1333.6</v>
      </c>
      <c r="AJ157" s="55">
        <v>1233.9000000000001</v>
      </c>
      <c r="AK157" s="56">
        <f t="shared" si="96"/>
        <v>92.523995200959817</v>
      </c>
      <c r="AL157" s="56"/>
      <c r="AM157" s="56"/>
      <c r="AN157" s="56"/>
      <c r="AO157" s="56"/>
      <c r="AP157" s="57"/>
      <c r="AQ157" s="58"/>
      <c r="AR157" s="58"/>
      <c r="AS157" s="56"/>
      <c r="AT157" s="58"/>
      <c r="AU157" s="58"/>
      <c r="AV157" s="58"/>
      <c r="AW157" s="56"/>
      <c r="AX157" s="58"/>
      <c r="AY157" s="58"/>
      <c r="AZ157" s="58"/>
      <c r="BA157" s="56"/>
      <c r="BB157" s="58"/>
      <c r="BC157" s="58"/>
      <c r="BD157" s="58"/>
      <c r="BE157" s="56"/>
      <c r="BF157" s="58"/>
      <c r="BG157" s="58"/>
      <c r="BH157" s="58"/>
      <c r="BI157" s="56"/>
      <c r="BJ157" s="58"/>
      <c r="BK157" s="58"/>
      <c r="BL157" s="58"/>
      <c r="BM157" s="56"/>
      <c r="BN157" s="58"/>
      <c r="BO157" s="58">
        <f t="shared" si="121"/>
        <v>25822.3</v>
      </c>
      <c r="BP157" s="58">
        <f>SUM(BT157+CF157+BX157+CB157+CJ157)</f>
        <v>21605.9</v>
      </c>
      <c r="BQ157" s="56">
        <f t="shared" si="88"/>
        <v>83.671477753724503</v>
      </c>
      <c r="BR157" s="56"/>
      <c r="BS157" s="56">
        <v>17241.7</v>
      </c>
      <c r="BT157" s="56">
        <v>16003.8</v>
      </c>
      <c r="BU157" s="56">
        <f>BT157/BS157*100</f>
        <v>92.820313542168108</v>
      </c>
      <c r="BV157" s="42"/>
      <c r="BW157" s="40">
        <v>246.6</v>
      </c>
      <c r="BX157" s="40">
        <v>246.6</v>
      </c>
      <c r="BY157" s="55">
        <f t="shared" si="109"/>
        <v>100</v>
      </c>
      <c r="BZ157" s="39"/>
      <c r="CA157" s="61">
        <v>8334</v>
      </c>
      <c r="CB157" s="61">
        <v>5355.5</v>
      </c>
      <c r="CC157" s="56">
        <f t="shared" si="123"/>
        <v>64.260859131269498</v>
      </c>
      <c r="CD157" s="59"/>
      <c r="CE157" s="61"/>
      <c r="CF157" s="60"/>
      <c r="CG157" s="56"/>
      <c r="CH157" s="59"/>
      <c r="CI157" s="61"/>
      <c r="CJ157" s="60"/>
      <c r="CK157" s="56"/>
    </row>
    <row r="158" spans="1:89" ht="15.75" customHeight="1" x14ac:dyDescent="0.25">
      <c r="A158" s="29" t="s">
        <v>144</v>
      </c>
      <c r="B158" s="56">
        <f t="shared" si="113"/>
        <v>364162</v>
      </c>
      <c r="C158" s="56">
        <f t="shared" si="114"/>
        <v>493066.7</v>
      </c>
      <c r="D158" s="56">
        <f t="shared" si="115"/>
        <v>459566.3</v>
      </c>
      <c r="E158" s="56">
        <f t="shared" si="87"/>
        <v>93.205706246234016</v>
      </c>
      <c r="F158" s="13"/>
      <c r="G158" s="13"/>
      <c r="H158" s="13"/>
      <c r="I158" s="56"/>
      <c r="J158" s="55"/>
      <c r="K158" s="55"/>
      <c r="L158" s="55"/>
      <c r="M158" s="56"/>
      <c r="N158" s="55"/>
      <c r="O158" s="55"/>
      <c r="P158" s="55"/>
      <c r="Q158" s="56"/>
      <c r="R158" s="56">
        <f t="shared" si="116"/>
        <v>361551.8</v>
      </c>
      <c r="S158" s="56">
        <f t="shared" si="117"/>
        <v>490324.3</v>
      </c>
      <c r="T158" s="56">
        <f t="shared" si="118"/>
        <v>457500.1</v>
      </c>
      <c r="U158" s="56">
        <f t="shared" si="92"/>
        <v>93.305614263865763</v>
      </c>
      <c r="V158" s="56"/>
      <c r="W158" s="55"/>
      <c r="X158" s="55"/>
      <c r="Y158" s="56"/>
      <c r="Z158" s="55">
        <v>361551.8</v>
      </c>
      <c r="AA158" s="55">
        <v>490324.3</v>
      </c>
      <c r="AB158" s="55">
        <v>457500.1</v>
      </c>
      <c r="AC158" s="56">
        <f t="shared" si="93"/>
        <v>93.305614263865763</v>
      </c>
      <c r="AD158" s="56">
        <f t="shared" si="119"/>
        <v>2610.1999999999998</v>
      </c>
      <c r="AE158" s="56">
        <f t="shared" si="120"/>
        <v>2612.1999999999998</v>
      </c>
      <c r="AF158" s="56">
        <f t="shared" si="120"/>
        <v>1936</v>
      </c>
      <c r="AG158" s="56">
        <f t="shared" si="95"/>
        <v>74.113773830487716</v>
      </c>
      <c r="AH158" s="55">
        <v>2610.1999999999998</v>
      </c>
      <c r="AI158" s="55">
        <v>2612.1999999999998</v>
      </c>
      <c r="AJ158" s="55">
        <v>1936</v>
      </c>
      <c r="AK158" s="56">
        <f t="shared" si="96"/>
        <v>74.113773830487716</v>
      </c>
      <c r="AL158" s="56"/>
      <c r="AM158" s="56"/>
      <c r="AN158" s="56"/>
      <c r="AO158" s="56"/>
      <c r="AP158" s="57"/>
      <c r="AQ158" s="58"/>
      <c r="AR158" s="58"/>
      <c r="AS158" s="56"/>
      <c r="AT158" s="58"/>
      <c r="AU158" s="58"/>
      <c r="AV158" s="58"/>
      <c r="AW158" s="56"/>
      <c r="AX158" s="58"/>
      <c r="AY158" s="58"/>
      <c r="AZ158" s="58"/>
      <c r="BA158" s="56"/>
      <c r="BB158" s="58"/>
      <c r="BC158" s="58"/>
      <c r="BD158" s="58"/>
      <c r="BE158" s="56"/>
      <c r="BF158" s="58"/>
      <c r="BG158" s="58"/>
      <c r="BH158" s="58"/>
      <c r="BI158" s="56"/>
      <c r="BJ158" s="58"/>
      <c r="BK158" s="58"/>
      <c r="BL158" s="58"/>
      <c r="BM158" s="56"/>
      <c r="BN158" s="58"/>
      <c r="BO158" s="58">
        <f t="shared" si="121"/>
        <v>130.19999999999999</v>
      </c>
      <c r="BP158" s="58">
        <f t="shared" si="122"/>
        <v>130.19999999999999</v>
      </c>
      <c r="BQ158" s="56">
        <f t="shared" si="88"/>
        <v>100</v>
      </c>
      <c r="BR158" s="56"/>
      <c r="BS158" s="56"/>
      <c r="BT158" s="56"/>
      <c r="BU158" s="56"/>
      <c r="BV158" s="42"/>
      <c r="BW158" s="40">
        <v>130.19999999999999</v>
      </c>
      <c r="BX158" s="40">
        <v>130.19999999999999</v>
      </c>
      <c r="BY158" s="55">
        <f t="shared" si="109"/>
        <v>100</v>
      </c>
      <c r="BZ158" s="39"/>
      <c r="CA158" s="61"/>
      <c r="CB158" s="61"/>
      <c r="CC158" s="56"/>
      <c r="CD158" s="59"/>
      <c r="CE158" s="61"/>
      <c r="CF158" s="60"/>
      <c r="CG158" s="56"/>
      <c r="CH158" s="59"/>
      <c r="CI158" s="61"/>
      <c r="CJ158" s="60"/>
      <c r="CK158" s="56"/>
    </row>
    <row r="159" spans="1:89" ht="15.75" customHeight="1" x14ac:dyDescent="0.25">
      <c r="A159" s="29" t="s">
        <v>145</v>
      </c>
      <c r="B159" s="56">
        <f t="shared" si="113"/>
        <v>887125.5</v>
      </c>
      <c r="C159" s="56">
        <f t="shared" si="114"/>
        <v>976089.79999999993</v>
      </c>
      <c r="D159" s="56">
        <f t="shared" si="115"/>
        <v>917519.39999999991</v>
      </c>
      <c r="E159" s="56">
        <f t="shared" si="87"/>
        <v>93.999486522653967</v>
      </c>
      <c r="F159" s="13"/>
      <c r="G159" s="13"/>
      <c r="H159" s="13"/>
      <c r="I159" s="56"/>
      <c r="J159" s="55"/>
      <c r="K159" s="55"/>
      <c r="L159" s="55"/>
      <c r="M159" s="56"/>
      <c r="N159" s="55"/>
      <c r="O159" s="55"/>
      <c r="P159" s="55"/>
      <c r="Q159" s="56"/>
      <c r="R159" s="56">
        <f t="shared" si="116"/>
        <v>878809.5</v>
      </c>
      <c r="S159" s="56">
        <f t="shared" si="117"/>
        <v>884601.6</v>
      </c>
      <c r="T159" s="56">
        <f t="shared" si="118"/>
        <v>851745.7</v>
      </c>
      <c r="U159" s="56">
        <f t="shared" si="92"/>
        <v>96.285796905635252</v>
      </c>
      <c r="V159" s="56"/>
      <c r="W159" s="55"/>
      <c r="X159" s="55"/>
      <c r="Y159" s="56"/>
      <c r="Z159" s="55">
        <v>878809.5</v>
      </c>
      <c r="AA159" s="55">
        <v>884601.6</v>
      </c>
      <c r="AB159" s="55">
        <v>851745.7</v>
      </c>
      <c r="AC159" s="56">
        <f t="shared" si="93"/>
        <v>96.285796905635252</v>
      </c>
      <c r="AD159" s="56">
        <f t="shared" si="119"/>
        <v>8316</v>
      </c>
      <c r="AE159" s="56">
        <f t="shared" si="120"/>
        <v>8322.1</v>
      </c>
      <c r="AF159" s="56">
        <f t="shared" si="120"/>
        <v>8322.1</v>
      </c>
      <c r="AG159" s="56">
        <f t="shared" si="95"/>
        <v>100</v>
      </c>
      <c r="AH159" s="55">
        <v>8316</v>
      </c>
      <c r="AI159" s="55">
        <v>8322.1</v>
      </c>
      <c r="AJ159" s="55">
        <v>8322.1</v>
      </c>
      <c r="AK159" s="56">
        <f t="shared" si="96"/>
        <v>100</v>
      </c>
      <c r="AL159" s="56"/>
      <c r="AM159" s="56"/>
      <c r="AN159" s="56"/>
      <c r="AO159" s="56"/>
      <c r="AP159" s="57"/>
      <c r="AQ159" s="58"/>
      <c r="AR159" s="58"/>
      <c r="AS159" s="56"/>
      <c r="AT159" s="58"/>
      <c r="AU159" s="58"/>
      <c r="AV159" s="58"/>
      <c r="AW159" s="56"/>
      <c r="AX159" s="58"/>
      <c r="AY159" s="58"/>
      <c r="AZ159" s="58"/>
      <c r="BA159" s="56"/>
      <c r="BB159" s="58"/>
      <c r="BC159" s="58"/>
      <c r="BD159" s="58"/>
      <c r="BE159" s="56"/>
      <c r="BF159" s="58"/>
      <c r="BG159" s="58"/>
      <c r="BH159" s="58"/>
      <c r="BI159" s="56"/>
      <c r="BJ159" s="58"/>
      <c r="BK159" s="58"/>
      <c r="BL159" s="58"/>
      <c r="BM159" s="56"/>
      <c r="BN159" s="58"/>
      <c r="BO159" s="58">
        <f t="shared" si="121"/>
        <v>83166.100000000006</v>
      </c>
      <c r="BP159" s="58">
        <f t="shared" si="122"/>
        <v>57451.600000000006</v>
      </c>
      <c r="BQ159" s="56">
        <f t="shared" si="88"/>
        <v>69.080550849444663</v>
      </c>
      <c r="BR159" s="56"/>
      <c r="BS159" s="56">
        <v>58901.7</v>
      </c>
      <c r="BT159" s="56">
        <v>38727</v>
      </c>
      <c r="BU159" s="56">
        <f t="shared" ref="BU159" si="124">BT159/BS159*100</f>
        <v>65.748526782758404</v>
      </c>
      <c r="BV159" s="42"/>
      <c r="BW159" s="40">
        <v>878.4</v>
      </c>
      <c r="BX159" s="40">
        <v>878.4</v>
      </c>
      <c r="BY159" s="55">
        <f t="shared" si="109"/>
        <v>100</v>
      </c>
      <c r="BZ159" s="39"/>
      <c r="CA159" s="61">
        <v>23386</v>
      </c>
      <c r="CB159" s="61">
        <v>17846.2</v>
      </c>
      <c r="CC159" s="56">
        <f t="shared" si="123"/>
        <v>76.311468399897379</v>
      </c>
      <c r="CD159" s="59"/>
      <c r="CE159" s="61"/>
      <c r="CF159" s="60"/>
      <c r="CG159" s="56"/>
      <c r="CH159" s="59"/>
      <c r="CI159" s="61"/>
      <c r="CJ159" s="60"/>
      <c r="CK159" s="56"/>
    </row>
    <row r="160" spans="1:89" ht="15.75" customHeight="1" x14ac:dyDescent="0.25">
      <c r="A160" s="29" t="s">
        <v>146</v>
      </c>
      <c r="B160" s="56">
        <f t="shared" si="113"/>
        <v>347529</v>
      </c>
      <c r="C160" s="56">
        <f t="shared" si="114"/>
        <v>366052</v>
      </c>
      <c r="D160" s="56">
        <f t="shared" si="115"/>
        <v>333876.30000000005</v>
      </c>
      <c r="E160" s="56">
        <f t="shared" si="87"/>
        <v>91.21007397856043</v>
      </c>
      <c r="F160" s="13"/>
      <c r="G160" s="13"/>
      <c r="H160" s="13"/>
      <c r="I160" s="56"/>
      <c r="J160" s="55"/>
      <c r="K160" s="55"/>
      <c r="L160" s="55"/>
      <c r="M160" s="56"/>
      <c r="N160" s="55"/>
      <c r="O160" s="55"/>
      <c r="P160" s="55"/>
      <c r="Q160" s="56"/>
      <c r="R160" s="56">
        <f t="shared" si="116"/>
        <v>346227.8</v>
      </c>
      <c r="S160" s="56">
        <f t="shared" si="117"/>
        <v>364336.9</v>
      </c>
      <c r="T160" s="56">
        <f t="shared" si="118"/>
        <v>332364.40000000002</v>
      </c>
      <c r="U160" s="56">
        <f t="shared" si="92"/>
        <v>91.224468342350178</v>
      </c>
      <c r="V160" s="56"/>
      <c r="W160" s="55"/>
      <c r="X160" s="55"/>
      <c r="Y160" s="56"/>
      <c r="Z160" s="55">
        <v>346227.8</v>
      </c>
      <c r="AA160" s="55">
        <v>364336.9</v>
      </c>
      <c r="AB160" s="55">
        <v>332364.40000000002</v>
      </c>
      <c r="AC160" s="56">
        <f t="shared" si="93"/>
        <v>91.224468342350178</v>
      </c>
      <c r="AD160" s="56">
        <f t="shared" si="119"/>
        <v>1301.2</v>
      </c>
      <c r="AE160" s="56">
        <f t="shared" si="120"/>
        <v>1302.0999999999999</v>
      </c>
      <c r="AF160" s="56">
        <f t="shared" si="120"/>
        <v>1098.9000000000001</v>
      </c>
      <c r="AG160" s="56">
        <f t="shared" si="95"/>
        <v>84.394439751171205</v>
      </c>
      <c r="AH160" s="55">
        <v>1301.2</v>
      </c>
      <c r="AI160" s="55">
        <v>1302.0999999999999</v>
      </c>
      <c r="AJ160" s="55">
        <v>1098.9000000000001</v>
      </c>
      <c r="AK160" s="56">
        <f t="shared" si="96"/>
        <v>84.394439751171205</v>
      </c>
      <c r="AL160" s="56"/>
      <c r="AM160" s="56"/>
      <c r="AN160" s="56"/>
      <c r="AO160" s="56"/>
      <c r="AP160" s="57"/>
      <c r="AQ160" s="58"/>
      <c r="AR160" s="58"/>
      <c r="AS160" s="56"/>
      <c r="AT160" s="58"/>
      <c r="AU160" s="58"/>
      <c r="AV160" s="58"/>
      <c r="AW160" s="56"/>
      <c r="AX160" s="58"/>
      <c r="AY160" s="58"/>
      <c r="AZ160" s="58"/>
      <c r="BA160" s="56"/>
      <c r="BB160" s="58"/>
      <c r="BC160" s="58"/>
      <c r="BD160" s="58"/>
      <c r="BE160" s="56"/>
      <c r="BF160" s="58"/>
      <c r="BG160" s="58"/>
      <c r="BH160" s="58"/>
      <c r="BI160" s="56"/>
      <c r="BJ160" s="58"/>
      <c r="BK160" s="58"/>
      <c r="BL160" s="58"/>
      <c r="BM160" s="56"/>
      <c r="BN160" s="58"/>
      <c r="BO160" s="58">
        <f t="shared" si="121"/>
        <v>413</v>
      </c>
      <c r="BP160" s="58">
        <f t="shared" si="122"/>
        <v>413</v>
      </c>
      <c r="BQ160" s="56">
        <f t="shared" si="88"/>
        <v>100</v>
      </c>
      <c r="BR160" s="56"/>
      <c r="BS160" s="56"/>
      <c r="BT160" s="56"/>
      <c r="BU160" s="56"/>
      <c r="BV160" s="42"/>
      <c r="BW160" s="66">
        <v>413</v>
      </c>
      <c r="BX160" s="66">
        <v>413</v>
      </c>
      <c r="BY160" s="55">
        <f t="shared" si="109"/>
        <v>100</v>
      </c>
      <c r="BZ160" s="59"/>
      <c r="CA160" s="60"/>
      <c r="CB160" s="60"/>
      <c r="CC160" s="56"/>
      <c r="CD160" s="59"/>
      <c r="CE160" s="61"/>
      <c r="CF160" s="60"/>
      <c r="CG160" s="56"/>
      <c r="CH160" s="59"/>
      <c r="CI160" s="61"/>
      <c r="CJ160" s="60"/>
      <c r="CK160" s="56"/>
    </row>
    <row r="161" spans="1:682" s="2" customFormat="1" ht="47.25" x14ac:dyDescent="0.25">
      <c r="A161" s="51" t="s">
        <v>147</v>
      </c>
      <c r="B161" s="68">
        <f>SUM(B162:B171)</f>
        <v>4271237.3000000007</v>
      </c>
      <c r="C161" s="68">
        <f>SUM(C162:C171)</f>
        <v>3945059.3</v>
      </c>
      <c r="D161" s="68">
        <f>SUM(D162:D171)</f>
        <v>3672645.6</v>
      </c>
      <c r="E161" s="68">
        <f t="shared" si="87"/>
        <v>93.09481355578103</v>
      </c>
      <c r="F161" s="13">
        <f>SUM(J161+N161)</f>
        <v>22950.9</v>
      </c>
      <c r="G161" s="13">
        <f>SUM(K161+O161)</f>
        <v>22950.9</v>
      </c>
      <c r="H161" s="13">
        <f>SUM(L161+P161)</f>
        <v>22950.9</v>
      </c>
      <c r="I161" s="68">
        <f>SUM(H161/G161*100)</f>
        <v>100</v>
      </c>
      <c r="J161" s="68">
        <f t="shared" ref="J161:S161" si="125">SUM(J162:J171)</f>
        <v>0</v>
      </c>
      <c r="K161" s="68">
        <f t="shared" si="125"/>
        <v>0</v>
      </c>
      <c r="L161" s="68">
        <f t="shared" si="125"/>
        <v>0</v>
      </c>
      <c r="M161" s="68">
        <f t="shared" si="125"/>
        <v>0</v>
      </c>
      <c r="N161" s="68">
        <f t="shared" si="125"/>
        <v>22950.9</v>
      </c>
      <c r="O161" s="68">
        <f t="shared" si="125"/>
        <v>22950.9</v>
      </c>
      <c r="P161" s="68">
        <f t="shared" si="125"/>
        <v>22950.9</v>
      </c>
      <c r="Q161" s="68">
        <f>SUM(P161/O161*100)</f>
        <v>100</v>
      </c>
      <c r="R161" s="68">
        <f t="shared" si="125"/>
        <v>3433398.9</v>
      </c>
      <c r="S161" s="68">
        <f t="shared" si="125"/>
        <v>3372763.1999999997</v>
      </c>
      <c r="T161" s="68">
        <f>SUM(T162:T171)</f>
        <v>3102228.9000000004</v>
      </c>
      <c r="U161" s="68">
        <f t="shared" si="92"/>
        <v>91.978852829039425</v>
      </c>
      <c r="V161" s="68">
        <f>SUM(V162:V171)</f>
        <v>439886.9</v>
      </c>
      <c r="W161" s="68">
        <f>SUM(W162:W171)</f>
        <v>310754.3</v>
      </c>
      <c r="X161" s="68">
        <f>SUM(X162:X171)</f>
        <v>307617.7</v>
      </c>
      <c r="Y161" s="68">
        <f>SUM(X161/W161*100)</f>
        <v>98.990649526008184</v>
      </c>
      <c r="Z161" s="68">
        <f t="shared" ref="Z161:AB161" si="126">SUM(Z162:Z171)</f>
        <v>2993512.0000000005</v>
      </c>
      <c r="AA161" s="68">
        <f t="shared" si="126"/>
        <v>3062008.9</v>
      </c>
      <c r="AB161" s="68">
        <f t="shared" si="126"/>
        <v>2794611.2</v>
      </c>
      <c r="AC161" s="68">
        <f t="shared" si="93"/>
        <v>91.267246153334185</v>
      </c>
      <c r="AD161" s="68">
        <f t="shared" ref="AD161:AN161" si="127">SUM(AD162:AD171)</f>
        <v>814887.49999999988</v>
      </c>
      <c r="AE161" s="68">
        <f>SUM(AE162:AE171)</f>
        <v>548463.79999999993</v>
      </c>
      <c r="AF161" s="68">
        <f t="shared" si="127"/>
        <v>546584.4</v>
      </c>
      <c r="AG161" s="68">
        <f t="shared" si="95"/>
        <v>99.657333811274341</v>
      </c>
      <c r="AH161" s="68">
        <f t="shared" si="127"/>
        <v>15269.500000000004</v>
      </c>
      <c r="AI161" s="68">
        <f t="shared" si="127"/>
        <v>15280.300000000001</v>
      </c>
      <c r="AJ161" s="68">
        <f t="shared" si="127"/>
        <v>14000</v>
      </c>
      <c r="AK161" s="68">
        <f t="shared" si="96"/>
        <v>91.621237802922707</v>
      </c>
      <c r="AL161" s="68">
        <f t="shared" si="127"/>
        <v>799618</v>
      </c>
      <c r="AM161" s="68">
        <f t="shared" si="127"/>
        <v>533183.5</v>
      </c>
      <c r="AN161" s="68">
        <f t="shared" si="127"/>
        <v>532584.4</v>
      </c>
      <c r="AO161" s="68">
        <f t="shared" si="97"/>
        <v>99.887637183071121</v>
      </c>
      <c r="AP161" s="69">
        <f>SUM(AP162:AP171)</f>
        <v>0</v>
      </c>
      <c r="AQ161" s="69">
        <f>SUM(AQ162:AQ171)</f>
        <v>0</v>
      </c>
      <c r="AR161" s="69">
        <f>SUM(AR162:AR171)</f>
        <v>0</v>
      </c>
      <c r="AS161" s="68">
        <v>0</v>
      </c>
      <c r="AT161" s="69">
        <f>SUM(AT162:AT171)</f>
        <v>0</v>
      </c>
      <c r="AU161" s="69">
        <f>SUM(AU162:AU171)</f>
        <v>0</v>
      </c>
      <c r="AV161" s="69">
        <f>SUM(AV162:AV171)</f>
        <v>0</v>
      </c>
      <c r="AW161" s="68">
        <v>0</v>
      </c>
      <c r="AX161" s="69">
        <f>SUM(AX162:AX171)</f>
        <v>0</v>
      </c>
      <c r="AY161" s="69">
        <f>SUM(AY162:AY171)</f>
        <v>0</v>
      </c>
      <c r="AZ161" s="69">
        <f>SUM(AZ162:AZ171)</f>
        <v>0</v>
      </c>
      <c r="BA161" s="68">
        <v>0</v>
      </c>
      <c r="BB161" s="69">
        <f>SUM(BB162:BB171)</f>
        <v>609249.6</v>
      </c>
      <c r="BC161" s="69">
        <f>SUM(BC162:BC171)</f>
        <v>464886</v>
      </c>
      <c r="BD161" s="69">
        <f>SUM(BD162:BD171)</f>
        <v>464886</v>
      </c>
      <c r="BE161" s="68">
        <f t="shared" si="98"/>
        <v>100</v>
      </c>
      <c r="BF161" s="69">
        <f>SUM(BF162:BF171)</f>
        <v>16405.2</v>
      </c>
      <c r="BG161" s="69">
        <f>SUM(BG162:BG171)</f>
        <v>9560.2000000000007</v>
      </c>
      <c r="BH161" s="69">
        <f>SUM(BH162:BH171)</f>
        <v>9135.9</v>
      </c>
      <c r="BI161" s="68">
        <f t="shared" si="99"/>
        <v>95.561808330369644</v>
      </c>
      <c r="BJ161" s="69">
        <f>SUM(BJ162:BJ171)</f>
        <v>173963.2</v>
      </c>
      <c r="BK161" s="69">
        <f>SUM(BK162:BK171)</f>
        <v>58737.3</v>
      </c>
      <c r="BL161" s="69">
        <f>SUM(BL162:BL171)</f>
        <v>58562.5</v>
      </c>
      <c r="BM161" s="68">
        <f t="shared" si="100"/>
        <v>99.702403753662495</v>
      </c>
      <c r="BN161" s="69">
        <f>SUM(BN162:BN171)</f>
        <v>0</v>
      </c>
      <c r="BO161" s="69">
        <f>SUM(BO162:BO171)</f>
        <v>881.40000000000009</v>
      </c>
      <c r="BP161" s="69">
        <f>SUM(BP162:BP171)</f>
        <v>881.40000000000009</v>
      </c>
      <c r="BQ161" s="68">
        <f t="shared" si="88"/>
        <v>100</v>
      </c>
      <c r="BR161" s="68">
        <f>SUM(BR162:BR171)</f>
        <v>0</v>
      </c>
      <c r="BS161" s="68">
        <f>SUM(BS162:BS171)</f>
        <v>0</v>
      </c>
      <c r="BT161" s="68">
        <f>SUM(BT162:BT171)</f>
        <v>0</v>
      </c>
      <c r="BU161" s="68">
        <v>0</v>
      </c>
      <c r="BV161" s="69">
        <f t="shared" ref="BV161:BX161" si="128">SUM(BV162:BV171)</f>
        <v>0</v>
      </c>
      <c r="BW161" s="69">
        <f t="shared" si="128"/>
        <v>881.40000000000009</v>
      </c>
      <c r="BX161" s="69">
        <f t="shared" si="128"/>
        <v>881.40000000000009</v>
      </c>
      <c r="BY161" s="68">
        <f t="shared" si="109"/>
        <v>100</v>
      </c>
      <c r="BZ161" s="69">
        <f t="shared" ref="BZ161:CB161" si="129">SUM(BZ162:BZ171)</f>
        <v>0</v>
      </c>
      <c r="CA161" s="69">
        <f t="shared" si="129"/>
        <v>0</v>
      </c>
      <c r="CB161" s="69">
        <f t="shared" si="129"/>
        <v>0</v>
      </c>
      <c r="CC161" s="68">
        <v>0</v>
      </c>
      <c r="CD161" s="69">
        <f t="shared" ref="CD161:CE161" si="130">SUM(CD162:CD171)</f>
        <v>0</v>
      </c>
      <c r="CE161" s="70">
        <f t="shared" si="130"/>
        <v>0</v>
      </c>
      <c r="CF161" s="69">
        <v>0</v>
      </c>
      <c r="CG161" s="68">
        <v>0</v>
      </c>
      <c r="CH161" s="69">
        <f t="shared" ref="CH161:CJ161" si="131">SUM(CH162:CH171)</f>
        <v>0</v>
      </c>
      <c r="CI161" s="70">
        <f t="shared" si="131"/>
        <v>0</v>
      </c>
      <c r="CJ161" s="69">
        <f t="shared" si="131"/>
        <v>0</v>
      </c>
      <c r="CK161" s="68">
        <v>0</v>
      </c>
    </row>
    <row r="162" spans="1:682" ht="15.75" customHeight="1" x14ac:dyDescent="0.25">
      <c r="A162" s="29" t="s">
        <v>148</v>
      </c>
      <c r="B162" s="56">
        <f t="shared" ref="B162:B171" si="132">R162+AD162+J162+N162+BN162</f>
        <v>1723819.1</v>
      </c>
      <c r="C162" s="56">
        <f t="shared" ref="C162:C171" si="133">S162+AE162+K162+O162+BO162</f>
        <v>1282036.5</v>
      </c>
      <c r="D162" s="56">
        <f t="shared" ref="D162:D171" si="134">T162+AF162+L162+P162+BP162</f>
        <v>1233504.4000000001</v>
      </c>
      <c r="E162" s="56">
        <f t="shared" si="87"/>
        <v>96.214452552637937</v>
      </c>
      <c r="F162" s="13"/>
      <c r="G162" s="13"/>
      <c r="H162" s="13"/>
      <c r="I162" s="56"/>
      <c r="J162" s="42"/>
      <c r="K162" s="55"/>
      <c r="L162" s="55"/>
      <c r="M162" s="56"/>
      <c r="N162" s="55"/>
      <c r="O162" s="55"/>
      <c r="P162" s="55"/>
      <c r="Q162" s="56"/>
      <c r="R162" s="56">
        <f>SUM(V162+Z162)</f>
        <v>918230.8</v>
      </c>
      <c r="S162" s="56">
        <f>SUM(W162+AA162)</f>
        <v>742866.89999999991</v>
      </c>
      <c r="T162" s="56">
        <f>SUM(X162+AB162)</f>
        <v>694933.9</v>
      </c>
      <c r="U162" s="56">
        <f t="shared" si="92"/>
        <v>93.547565519475981</v>
      </c>
      <c r="V162" s="56">
        <v>439886.9</v>
      </c>
      <c r="W162" s="56">
        <v>310754.3</v>
      </c>
      <c r="X162" s="56">
        <v>307617.7</v>
      </c>
      <c r="Y162" s="56">
        <f>SUM(X162/W162*100)</f>
        <v>98.990649526008184</v>
      </c>
      <c r="Z162" s="55">
        <v>478343.9</v>
      </c>
      <c r="AA162" s="55">
        <v>432112.6</v>
      </c>
      <c r="AB162" s="55">
        <v>387316.2</v>
      </c>
      <c r="AC162" s="56">
        <f t="shared" si="93"/>
        <v>89.633165059292423</v>
      </c>
      <c r="AD162" s="56">
        <f t="shared" ref="AD162:AD171" si="135">AH162+AL162</f>
        <v>805588.3</v>
      </c>
      <c r="AE162" s="56">
        <f t="shared" ref="AE162:AE171" si="136">AI162+AM162</f>
        <v>539158</v>
      </c>
      <c r="AF162" s="56">
        <f t="shared" ref="AF162:AF171" si="137">AJ162+AN162</f>
        <v>538558.9</v>
      </c>
      <c r="AG162" s="56">
        <f t="shared" si="95"/>
        <v>99.888882294243999</v>
      </c>
      <c r="AH162" s="74">
        <v>5970.3</v>
      </c>
      <c r="AI162" s="74">
        <v>5974.5</v>
      </c>
      <c r="AJ162" s="74">
        <v>5974.5</v>
      </c>
      <c r="AK162" s="56">
        <f t="shared" si="96"/>
        <v>100</v>
      </c>
      <c r="AL162" s="56">
        <f>AP162+AT162+AX162+BB162+BF162+BJ162</f>
        <v>799618</v>
      </c>
      <c r="AM162" s="56">
        <f>AQ162+AU162+AY162+BC162+BG162+BK162</f>
        <v>533183.5</v>
      </c>
      <c r="AN162" s="56">
        <f>AR162+AV162+AZ162+BD162+BH162+BL162</f>
        <v>532584.4</v>
      </c>
      <c r="AO162" s="56">
        <f t="shared" si="97"/>
        <v>99.887637183071121</v>
      </c>
      <c r="AP162" s="57"/>
      <c r="AQ162" s="58"/>
      <c r="AR162" s="58"/>
      <c r="AS162" s="56"/>
      <c r="AT162" s="58"/>
      <c r="AU162" s="58"/>
      <c r="AV162" s="58"/>
      <c r="AW162" s="56"/>
      <c r="AX162" s="58"/>
      <c r="AY162" s="58"/>
      <c r="AZ162" s="58"/>
      <c r="BA162" s="56"/>
      <c r="BB162" s="58">
        <v>609249.6</v>
      </c>
      <c r="BC162" s="58">
        <v>464886</v>
      </c>
      <c r="BD162" s="58">
        <v>464886</v>
      </c>
      <c r="BE162" s="56">
        <f t="shared" si="98"/>
        <v>100</v>
      </c>
      <c r="BF162" s="58">
        <v>16405.2</v>
      </c>
      <c r="BG162" s="58">
        <v>9560.2000000000007</v>
      </c>
      <c r="BH162" s="58">
        <v>9135.9</v>
      </c>
      <c r="BI162" s="56">
        <f t="shared" si="99"/>
        <v>95.561808330369644</v>
      </c>
      <c r="BJ162" s="58">
        <v>173963.2</v>
      </c>
      <c r="BK162" s="58">
        <v>58737.3</v>
      </c>
      <c r="BL162" s="58">
        <v>58562.5</v>
      </c>
      <c r="BM162" s="56">
        <f t="shared" si="100"/>
        <v>99.702403753662495</v>
      </c>
      <c r="BN162" s="58"/>
      <c r="BO162" s="58">
        <f t="shared" ref="BO162:BO170" si="138">SUM(BS162+CE162+BW162+CA162+CI162)</f>
        <v>11.6</v>
      </c>
      <c r="BP162" s="58">
        <f t="shared" si="122"/>
        <v>11.6</v>
      </c>
      <c r="BQ162" s="56">
        <f t="shared" si="88"/>
        <v>100</v>
      </c>
      <c r="BR162" s="56"/>
      <c r="BS162" s="56"/>
      <c r="BT162" s="56"/>
      <c r="BU162" s="56"/>
      <c r="BV162" s="42"/>
      <c r="BW162" s="42">
        <v>11.6</v>
      </c>
      <c r="BX162" s="42">
        <v>11.6</v>
      </c>
      <c r="BY162" s="55">
        <f t="shared" si="109"/>
        <v>100</v>
      </c>
      <c r="BZ162" s="59"/>
      <c r="CA162" s="60"/>
      <c r="CB162" s="60"/>
      <c r="CC162" s="56"/>
      <c r="CD162" s="59"/>
      <c r="CE162" s="61"/>
      <c r="CF162" s="60"/>
      <c r="CG162" s="56"/>
      <c r="CH162" s="59"/>
      <c r="CI162" s="61"/>
      <c r="CJ162" s="60"/>
      <c r="CK162" s="56"/>
    </row>
    <row r="163" spans="1:682" ht="15.75" customHeight="1" x14ac:dyDescent="0.25">
      <c r="A163" s="29" t="s">
        <v>149</v>
      </c>
      <c r="B163" s="56">
        <f t="shared" si="132"/>
        <v>246219.1</v>
      </c>
      <c r="C163" s="56">
        <f t="shared" si="133"/>
        <v>247343.4</v>
      </c>
      <c r="D163" s="56">
        <f t="shared" si="134"/>
        <v>226975</v>
      </c>
      <c r="E163" s="56">
        <f t="shared" si="87"/>
        <v>91.765133009411201</v>
      </c>
      <c r="F163" s="13"/>
      <c r="G163" s="13"/>
      <c r="H163" s="13"/>
      <c r="I163" s="56"/>
      <c r="J163" s="55"/>
      <c r="K163" s="55"/>
      <c r="L163" s="55"/>
      <c r="M163" s="56"/>
      <c r="N163" s="55"/>
      <c r="O163" s="55"/>
      <c r="P163" s="55"/>
      <c r="Q163" s="56"/>
      <c r="R163" s="56">
        <f t="shared" ref="R163:R172" si="139">V163+Z163</f>
        <v>244905.1</v>
      </c>
      <c r="S163" s="56">
        <f t="shared" ref="S163:S172" si="140">W163+AA163</f>
        <v>245854.7</v>
      </c>
      <c r="T163" s="56">
        <f t="shared" ref="T163:T171" si="141">SUM(X163+AB163)</f>
        <v>225817.60000000001</v>
      </c>
      <c r="U163" s="56">
        <f t="shared" si="92"/>
        <v>91.850023611507112</v>
      </c>
      <c r="V163" s="56"/>
      <c r="W163" s="55"/>
      <c r="X163" s="55"/>
      <c r="Y163" s="56"/>
      <c r="Z163" s="55">
        <v>244905.1</v>
      </c>
      <c r="AA163" s="55">
        <v>245854.7</v>
      </c>
      <c r="AB163" s="55">
        <v>225817.60000000001</v>
      </c>
      <c r="AC163" s="56">
        <f t="shared" si="93"/>
        <v>91.850023611507112</v>
      </c>
      <c r="AD163" s="56">
        <f t="shared" si="135"/>
        <v>1314</v>
      </c>
      <c r="AE163" s="56">
        <f t="shared" si="136"/>
        <v>1314.9</v>
      </c>
      <c r="AF163" s="56">
        <f t="shared" si="137"/>
        <v>983.6</v>
      </c>
      <c r="AG163" s="56">
        <f t="shared" si="95"/>
        <v>74.804167617309304</v>
      </c>
      <c r="AH163" s="55">
        <v>1314</v>
      </c>
      <c r="AI163" s="55">
        <v>1314.9</v>
      </c>
      <c r="AJ163" s="55">
        <v>983.6</v>
      </c>
      <c r="AK163" s="56">
        <f t="shared" si="96"/>
        <v>74.804167617309304</v>
      </c>
      <c r="AL163" s="56"/>
      <c r="AM163" s="56"/>
      <c r="AN163" s="56"/>
      <c r="AO163" s="56"/>
      <c r="AP163" s="57"/>
      <c r="AQ163" s="58"/>
      <c r="AR163" s="58"/>
      <c r="AS163" s="56"/>
      <c r="AT163" s="58"/>
      <c r="AU163" s="58"/>
      <c r="AV163" s="58"/>
      <c r="AW163" s="56"/>
      <c r="AX163" s="58"/>
      <c r="AY163" s="58"/>
      <c r="AZ163" s="58"/>
      <c r="BA163" s="56"/>
      <c r="BB163" s="58"/>
      <c r="BC163" s="58"/>
      <c r="BD163" s="58"/>
      <c r="BE163" s="56"/>
      <c r="BF163" s="58"/>
      <c r="BG163" s="58"/>
      <c r="BH163" s="58"/>
      <c r="BI163" s="56"/>
      <c r="BJ163" s="58"/>
      <c r="BK163" s="58"/>
      <c r="BL163" s="58"/>
      <c r="BM163" s="56"/>
      <c r="BN163" s="58"/>
      <c r="BO163" s="58">
        <f t="shared" si="138"/>
        <v>173.8</v>
      </c>
      <c r="BP163" s="58">
        <f t="shared" si="122"/>
        <v>173.8</v>
      </c>
      <c r="BQ163" s="56">
        <f t="shared" si="88"/>
        <v>100</v>
      </c>
      <c r="BR163" s="56"/>
      <c r="BS163" s="56"/>
      <c r="BT163" s="56"/>
      <c r="BU163" s="56"/>
      <c r="BV163" s="42"/>
      <c r="BW163" s="42">
        <v>173.8</v>
      </c>
      <c r="BX163" s="42">
        <v>173.8</v>
      </c>
      <c r="BY163" s="55">
        <f t="shared" si="109"/>
        <v>100</v>
      </c>
      <c r="BZ163" s="59"/>
      <c r="CA163" s="60"/>
      <c r="CB163" s="60"/>
      <c r="CC163" s="56"/>
      <c r="CD163" s="59"/>
      <c r="CE163" s="61"/>
      <c r="CF163" s="60"/>
      <c r="CG163" s="56"/>
      <c r="CH163" s="59"/>
      <c r="CI163" s="61"/>
      <c r="CJ163" s="60"/>
      <c r="CK163" s="56"/>
    </row>
    <row r="164" spans="1:682" ht="15.75" customHeight="1" x14ac:dyDescent="0.25">
      <c r="A164" s="29" t="s">
        <v>169</v>
      </c>
      <c r="B164" s="56">
        <f t="shared" si="132"/>
        <v>178402.19999999998</v>
      </c>
      <c r="C164" s="56">
        <f t="shared" si="133"/>
        <v>178533.8</v>
      </c>
      <c r="D164" s="56">
        <f t="shared" si="134"/>
        <v>148658.30000000002</v>
      </c>
      <c r="E164" s="56">
        <f t="shared" si="87"/>
        <v>83.266193852368588</v>
      </c>
      <c r="F164" s="13"/>
      <c r="G164" s="13"/>
      <c r="H164" s="13"/>
      <c r="I164" s="56"/>
      <c r="J164" s="55"/>
      <c r="K164" s="55"/>
      <c r="L164" s="55"/>
      <c r="M164" s="56"/>
      <c r="N164" s="55"/>
      <c r="O164" s="55"/>
      <c r="P164" s="55"/>
      <c r="Q164" s="56"/>
      <c r="R164" s="56">
        <f t="shared" si="139"/>
        <v>176397.3</v>
      </c>
      <c r="S164" s="56">
        <f t="shared" si="140"/>
        <v>176397.3</v>
      </c>
      <c r="T164" s="56">
        <f t="shared" si="141"/>
        <v>146598.1</v>
      </c>
      <c r="U164" s="56">
        <f t="shared" si="92"/>
        <v>83.106770908625023</v>
      </c>
      <c r="V164" s="56"/>
      <c r="W164" s="55"/>
      <c r="X164" s="55"/>
      <c r="Y164" s="56"/>
      <c r="Z164" s="55">
        <v>176397.3</v>
      </c>
      <c r="AA164" s="55">
        <v>176397.3</v>
      </c>
      <c r="AB164" s="55">
        <v>146598.1</v>
      </c>
      <c r="AC164" s="56">
        <f t="shared" si="93"/>
        <v>83.106770908625023</v>
      </c>
      <c r="AD164" s="56">
        <f t="shared" si="135"/>
        <v>2004.9</v>
      </c>
      <c r="AE164" s="56">
        <f t="shared" si="136"/>
        <v>2006.3</v>
      </c>
      <c r="AF164" s="56">
        <f t="shared" si="137"/>
        <v>1930</v>
      </c>
      <c r="AG164" s="56">
        <f t="shared" si="95"/>
        <v>96.196979514529232</v>
      </c>
      <c r="AH164" s="55">
        <v>2004.9</v>
      </c>
      <c r="AI164" s="55">
        <v>2006.3</v>
      </c>
      <c r="AJ164" s="55">
        <v>1930</v>
      </c>
      <c r="AK164" s="56">
        <f t="shared" si="96"/>
        <v>96.196979514529232</v>
      </c>
      <c r="AL164" s="56"/>
      <c r="AM164" s="56"/>
      <c r="AN164" s="56"/>
      <c r="AO164" s="56"/>
      <c r="AP164" s="57"/>
      <c r="AQ164" s="58"/>
      <c r="AR164" s="58"/>
      <c r="AS164" s="56"/>
      <c r="AT164" s="58"/>
      <c r="AU164" s="58"/>
      <c r="AV164" s="58"/>
      <c r="AW164" s="56"/>
      <c r="AX164" s="58"/>
      <c r="AY164" s="58"/>
      <c r="AZ164" s="58"/>
      <c r="BA164" s="56"/>
      <c r="BB164" s="58"/>
      <c r="BC164" s="58"/>
      <c r="BD164" s="58"/>
      <c r="BE164" s="56"/>
      <c r="BF164" s="58"/>
      <c r="BG164" s="58"/>
      <c r="BH164" s="58"/>
      <c r="BI164" s="56"/>
      <c r="BJ164" s="58"/>
      <c r="BK164" s="58"/>
      <c r="BL164" s="58"/>
      <c r="BM164" s="56"/>
      <c r="BN164" s="58"/>
      <c r="BO164" s="58">
        <f t="shared" si="138"/>
        <v>130.19999999999999</v>
      </c>
      <c r="BP164" s="58">
        <f t="shared" si="122"/>
        <v>130.19999999999999</v>
      </c>
      <c r="BQ164" s="56">
        <f t="shared" si="88"/>
        <v>100</v>
      </c>
      <c r="BR164" s="56"/>
      <c r="BS164" s="56"/>
      <c r="BT164" s="56"/>
      <c r="BU164" s="56"/>
      <c r="BV164" s="42"/>
      <c r="BW164" s="42">
        <v>130.19999999999999</v>
      </c>
      <c r="BX164" s="42">
        <v>130.19999999999999</v>
      </c>
      <c r="BY164" s="55">
        <f t="shared" si="109"/>
        <v>100</v>
      </c>
      <c r="BZ164" s="59"/>
      <c r="CA164" s="60"/>
      <c r="CB164" s="60"/>
      <c r="CC164" s="56"/>
      <c r="CD164" s="59"/>
      <c r="CE164" s="61"/>
      <c r="CF164" s="60"/>
      <c r="CG164" s="56"/>
      <c r="CH164" s="59"/>
      <c r="CI164" s="61"/>
      <c r="CJ164" s="60"/>
      <c r="CK164" s="56"/>
    </row>
    <row r="165" spans="1:682" ht="15.75" customHeight="1" x14ac:dyDescent="0.25">
      <c r="A165" s="29" t="s">
        <v>150</v>
      </c>
      <c r="B165" s="56">
        <f t="shared" si="132"/>
        <v>279382.5</v>
      </c>
      <c r="C165" s="56">
        <f t="shared" si="133"/>
        <v>222647.80000000002</v>
      </c>
      <c r="D165" s="56">
        <f t="shared" si="134"/>
        <v>202680.4</v>
      </c>
      <c r="E165" s="56">
        <f t="shared" si="87"/>
        <v>91.031844913805557</v>
      </c>
      <c r="F165" s="13"/>
      <c r="G165" s="13"/>
      <c r="H165" s="13"/>
      <c r="I165" s="56"/>
      <c r="J165" s="55"/>
      <c r="K165" s="55"/>
      <c r="L165" s="55"/>
      <c r="M165" s="56"/>
      <c r="N165" s="55"/>
      <c r="O165" s="55"/>
      <c r="P165" s="55"/>
      <c r="Q165" s="56"/>
      <c r="R165" s="56">
        <f t="shared" si="139"/>
        <v>278726.90000000002</v>
      </c>
      <c r="S165" s="56">
        <f t="shared" si="140"/>
        <v>221991.7</v>
      </c>
      <c r="T165" s="56">
        <f t="shared" si="141"/>
        <v>202161</v>
      </c>
      <c r="U165" s="56">
        <f t="shared" si="92"/>
        <v>91.06691826766496</v>
      </c>
      <c r="V165" s="56"/>
      <c r="W165" s="42"/>
      <c r="X165" s="55"/>
      <c r="Y165" s="56"/>
      <c r="Z165" s="55">
        <v>278726.90000000002</v>
      </c>
      <c r="AA165" s="55">
        <v>221991.7</v>
      </c>
      <c r="AB165" s="55">
        <v>202161</v>
      </c>
      <c r="AC165" s="56">
        <f t="shared" si="93"/>
        <v>91.06691826766496</v>
      </c>
      <c r="AD165" s="56">
        <f t="shared" si="135"/>
        <v>655.6</v>
      </c>
      <c r="AE165" s="56">
        <f t="shared" si="136"/>
        <v>656.1</v>
      </c>
      <c r="AF165" s="56">
        <f t="shared" si="137"/>
        <v>519.4</v>
      </c>
      <c r="AG165" s="56">
        <f t="shared" si="95"/>
        <v>79.164761469288209</v>
      </c>
      <c r="AH165" s="55">
        <v>655.6</v>
      </c>
      <c r="AI165" s="55">
        <v>656.1</v>
      </c>
      <c r="AJ165" s="55">
        <v>519.4</v>
      </c>
      <c r="AK165" s="56">
        <f t="shared" si="96"/>
        <v>79.164761469288209</v>
      </c>
      <c r="AL165" s="56"/>
      <c r="AM165" s="56"/>
      <c r="AN165" s="56"/>
      <c r="AO165" s="56"/>
      <c r="AP165" s="57"/>
      <c r="AQ165" s="58"/>
      <c r="AR165" s="58"/>
      <c r="AS165" s="56"/>
      <c r="AT165" s="58"/>
      <c r="AU165" s="58"/>
      <c r="AV165" s="58"/>
      <c r="AW165" s="56"/>
      <c r="AX165" s="58"/>
      <c r="AY165" s="58"/>
      <c r="AZ165" s="58"/>
      <c r="BA165" s="56"/>
      <c r="BB165" s="58"/>
      <c r="BC165" s="58"/>
      <c r="BD165" s="58"/>
      <c r="BE165" s="56"/>
      <c r="BF165" s="58"/>
      <c r="BG165" s="58"/>
      <c r="BH165" s="58"/>
      <c r="BI165" s="56"/>
      <c r="BJ165" s="58"/>
      <c r="BK165" s="58"/>
      <c r="BL165" s="58"/>
      <c r="BM165" s="56"/>
      <c r="BN165" s="58"/>
      <c r="BO165" s="58"/>
      <c r="BP165" s="58"/>
      <c r="BQ165" s="56"/>
      <c r="BR165" s="56"/>
      <c r="BS165" s="56"/>
      <c r="BT165" s="56"/>
      <c r="BU165" s="56"/>
      <c r="BV165" s="42"/>
      <c r="BW165" s="42"/>
      <c r="BX165" s="42"/>
      <c r="BY165" s="55"/>
      <c r="BZ165" s="59"/>
      <c r="CA165" s="60"/>
      <c r="CB165" s="60"/>
      <c r="CC165" s="56"/>
      <c r="CD165" s="59"/>
      <c r="CE165" s="61"/>
      <c r="CF165" s="60"/>
      <c r="CG165" s="56"/>
      <c r="CH165" s="59"/>
      <c r="CI165" s="61"/>
      <c r="CJ165" s="60"/>
      <c r="CK165" s="56"/>
    </row>
    <row r="166" spans="1:682" ht="15.75" customHeight="1" x14ac:dyDescent="0.25">
      <c r="A166" s="29" t="s">
        <v>151</v>
      </c>
      <c r="B166" s="56">
        <f t="shared" si="132"/>
        <v>287660.79999999999</v>
      </c>
      <c r="C166" s="56">
        <f t="shared" si="133"/>
        <v>350818.99999999994</v>
      </c>
      <c r="D166" s="56">
        <f t="shared" si="134"/>
        <v>386304.89999999997</v>
      </c>
      <c r="E166" s="56">
        <f t="shared" si="87"/>
        <v>110.1151590991366</v>
      </c>
      <c r="F166" s="13"/>
      <c r="G166" s="13"/>
      <c r="H166" s="13"/>
      <c r="I166" s="56"/>
      <c r="J166" s="55"/>
      <c r="K166" s="55"/>
      <c r="L166" s="55"/>
      <c r="M166" s="56"/>
      <c r="N166" s="55"/>
      <c r="O166" s="55"/>
      <c r="P166" s="55"/>
      <c r="Q166" s="56"/>
      <c r="R166" s="56">
        <f t="shared" si="139"/>
        <v>287005.2</v>
      </c>
      <c r="S166" s="56">
        <f t="shared" si="140"/>
        <v>349972.1</v>
      </c>
      <c r="T166" s="56">
        <f t="shared" si="141"/>
        <v>385541</v>
      </c>
      <c r="U166" s="56">
        <f t="shared" si="92"/>
        <v>110.16335302156943</v>
      </c>
      <c r="V166" s="56"/>
      <c r="W166" s="55"/>
      <c r="X166" s="55"/>
      <c r="Y166" s="56"/>
      <c r="Z166" s="55">
        <v>287005.2</v>
      </c>
      <c r="AA166" s="55">
        <v>349972.1</v>
      </c>
      <c r="AB166" s="55">
        <v>385541</v>
      </c>
      <c r="AC166" s="56">
        <f t="shared" si="93"/>
        <v>110.16335302156943</v>
      </c>
      <c r="AD166" s="56">
        <f t="shared" si="135"/>
        <v>655.6</v>
      </c>
      <c r="AE166" s="56">
        <f t="shared" si="136"/>
        <v>656.1</v>
      </c>
      <c r="AF166" s="56">
        <f t="shared" si="137"/>
        <v>573.1</v>
      </c>
      <c r="AG166" s="56">
        <f t="shared" si="95"/>
        <v>87.349489407102581</v>
      </c>
      <c r="AH166" s="55">
        <v>655.6</v>
      </c>
      <c r="AI166" s="55">
        <v>656.1</v>
      </c>
      <c r="AJ166" s="55">
        <v>573.1</v>
      </c>
      <c r="AK166" s="56">
        <f t="shared" si="96"/>
        <v>87.349489407102581</v>
      </c>
      <c r="AL166" s="56"/>
      <c r="AM166" s="56"/>
      <c r="AN166" s="56"/>
      <c r="AO166" s="56"/>
      <c r="AP166" s="57"/>
      <c r="AQ166" s="58"/>
      <c r="AR166" s="58"/>
      <c r="AS166" s="56"/>
      <c r="AT166" s="58"/>
      <c r="AU166" s="58"/>
      <c r="AV166" s="58"/>
      <c r="AW166" s="56"/>
      <c r="AX166" s="58"/>
      <c r="AY166" s="58"/>
      <c r="AZ166" s="58"/>
      <c r="BA166" s="56"/>
      <c r="BB166" s="58"/>
      <c r="BC166" s="58"/>
      <c r="BD166" s="58"/>
      <c r="BE166" s="56"/>
      <c r="BF166" s="58"/>
      <c r="BG166" s="58"/>
      <c r="BH166" s="58"/>
      <c r="BI166" s="56"/>
      <c r="BJ166" s="58"/>
      <c r="BK166" s="58"/>
      <c r="BL166" s="58"/>
      <c r="BM166" s="56"/>
      <c r="BN166" s="58"/>
      <c r="BO166" s="58">
        <f t="shared" si="138"/>
        <v>190.8</v>
      </c>
      <c r="BP166" s="58">
        <f t="shared" si="122"/>
        <v>190.8</v>
      </c>
      <c r="BQ166" s="56">
        <f t="shared" si="88"/>
        <v>100</v>
      </c>
      <c r="BR166" s="56"/>
      <c r="BS166" s="56"/>
      <c r="BT166" s="56"/>
      <c r="BU166" s="56"/>
      <c r="BV166" s="42"/>
      <c r="BW166" s="42">
        <v>190.8</v>
      </c>
      <c r="BX166" s="42">
        <v>190.8</v>
      </c>
      <c r="BY166" s="55">
        <f t="shared" si="109"/>
        <v>100</v>
      </c>
      <c r="BZ166" s="59"/>
      <c r="CA166" s="60"/>
      <c r="CB166" s="60"/>
      <c r="CC166" s="56"/>
      <c r="CD166" s="59"/>
      <c r="CE166" s="61"/>
      <c r="CF166" s="60"/>
      <c r="CG166" s="56"/>
      <c r="CH166" s="59"/>
      <c r="CI166" s="61"/>
      <c r="CJ166" s="60"/>
      <c r="CK166" s="56"/>
    </row>
    <row r="167" spans="1:682" ht="15.75" customHeight="1" x14ac:dyDescent="0.25">
      <c r="A167" s="29" t="s">
        <v>152</v>
      </c>
      <c r="B167" s="56">
        <f t="shared" si="132"/>
        <v>198331</v>
      </c>
      <c r="C167" s="56">
        <f t="shared" si="133"/>
        <v>209947</v>
      </c>
      <c r="D167" s="56">
        <f t="shared" si="134"/>
        <v>181203.9</v>
      </c>
      <c r="E167" s="56">
        <f t="shared" si="87"/>
        <v>86.309354265600362</v>
      </c>
      <c r="F167" s="13"/>
      <c r="G167" s="13"/>
      <c r="H167" s="13"/>
      <c r="I167" s="56"/>
      <c r="J167" s="55"/>
      <c r="K167" s="55"/>
      <c r="L167" s="55"/>
      <c r="M167" s="56"/>
      <c r="N167" s="55"/>
      <c r="O167" s="55"/>
      <c r="P167" s="55"/>
      <c r="Q167" s="56"/>
      <c r="R167" s="56">
        <f t="shared" si="139"/>
        <v>197666.6</v>
      </c>
      <c r="S167" s="56">
        <f t="shared" si="140"/>
        <v>209282.1</v>
      </c>
      <c r="T167" s="56">
        <f t="shared" si="141"/>
        <v>180620.6</v>
      </c>
      <c r="U167" s="56">
        <f t="shared" si="92"/>
        <v>86.304848814112617</v>
      </c>
      <c r="V167" s="56"/>
      <c r="W167" s="55"/>
      <c r="X167" s="55"/>
      <c r="Y167" s="56"/>
      <c r="Z167" s="55">
        <v>197666.6</v>
      </c>
      <c r="AA167" s="55">
        <v>209282.1</v>
      </c>
      <c r="AB167" s="55">
        <v>180620.6</v>
      </c>
      <c r="AC167" s="56">
        <f t="shared" si="93"/>
        <v>86.304848814112617</v>
      </c>
      <c r="AD167" s="56">
        <f t="shared" si="135"/>
        <v>664.4</v>
      </c>
      <c r="AE167" s="56">
        <f t="shared" si="136"/>
        <v>664.9</v>
      </c>
      <c r="AF167" s="56">
        <f t="shared" si="137"/>
        <v>583.29999999999995</v>
      </c>
      <c r="AG167" s="56">
        <f t="shared" si="95"/>
        <v>87.727477816212968</v>
      </c>
      <c r="AH167" s="55">
        <v>664.4</v>
      </c>
      <c r="AI167" s="55">
        <v>664.9</v>
      </c>
      <c r="AJ167" s="55">
        <v>583.29999999999995</v>
      </c>
      <c r="AK167" s="56">
        <f t="shared" si="96"/>
        <v>87.727477816212968</v>
      </c>
      <c r="AL167" s="56"/>
      <c r="AM167" s="56"/>
      <c r="AN167" s="56"/>
      <c r="AO167" s="56"/>
      <c r="AP167" s="57"/>
      <c r="AQ167" s="58"/>
      <c r="AR167" s="58"/>
      <c r="AS167" s="56"/>
      <c r="AT167" s="58"/>
      <c r="AU167" s="58"/>
      <c r="AV167" s="58"/>
      <c r="AW167" s="56"/>
      <c r="AX167" s="58"/>
      <c r="AY167" s="58"/>
      <c r="AZ167" s="58"/>
      <c r="BA167" s="56"/>
      <c r="BB167" s="58"/>
      <c r="BC167" s="58"/>
      <c r="BD167" s="58"/>
      <c r="BE167" s="56"/>
      <c r="BF167" s="58"/>
      <c r="BG167" s="58"/>
      <c r="BH167" s="58"/>
      <c r="BI167" s="56"/>
      <c r="BJ167" s="58"/>
      <c r="BK167" s="58"/>
      <c r="BL167" s="58"/>
      <c r="BM167" s="56"/>
      <c r="BN167" s="58"/>
      <c r="BO167" s="58"/>
      <c r="BP167" s="58"/>
      <c r="BQ167" s="56"/>
      <c r="BR167" s="56"/>
      <c r="BS167" s="56"/>
      <c r="BT167" s="56"/>
      <c r="BU167" s="56"/>
      <c r="BV167" s="42"/>
      <c r="BW167" s="42"/>
      <c r="BX167" s="42"/>
      <c r="BY167" s="55"/>
      <c r="BZ167" s="59"/>
      <c r="CA167" s="60"/>
      <c r="CB167" s="60"/>
      <c r="CC167" s="56"/>
      <c r="CD167" s="59"/>
      <c r="CE167" s="61"/>
      <c r="CF167" s="60"/>
      <c r="CG167" s="56"/>
      <c r="CH167" s="59"/>
      <c r="CI167" s="61"/>
      <c r="CJ167" s="60"/>
      <c r="CK167" s="56"/>
    </row>
    <row r="168" spans="1:682" ht="15.75" customHeight="1" x14ac:dyDescent="0.25">
      <c r="A168" s="29" t="s">
        <v>153</v>
      </c>
      <c r="B168" s="56">
        <f t="shared" si="132"/>
        <v>363006.60000000003</v>
      </c>
      <c r="C168" s="56">
        <f t="shared" si="133"/>
        <v>541676.9</v>
      </c>
      <c r="D168" s="56">
        <f t="shared" si="134"/>
        <v>494684.5</v>
      </c>
      <c r="E168" s="56">
        <v>99.9</v>
      </c>
      <c r="F168" s="13"/>
      <c r="G168" s="13"/>
      <c r="H168" s="13"/>
      <c r="I168" s="56"/>
      <c r="J168" s="55"/>
      <c r="K168" s="55"/>
      <c r="L168" s="55"/>
      <c r="M168" s="56"/>
      <c r="N168" s="55"/>
      <c r="O168" s="55"/>
      <c r="P168" s="55"/>
      <c r="Q168" s="56"/>
      <c r="R168" s="56">
        <f t="shared" si="139"/>
        <v>361680.4</v>
      </c>
      <c r="S168" s="56">
        <f t="shared" si="140"/>
        <v>540045.5</v>
      </c>
      <c r="T168" s="56">
        <f t="shared" si="141"/>
        <v>493054.8</v>
      </c>
      <c r="U168" s="56">
        <v>99.9</v>
      </c>
      <c r="V168" s="56"/>
      <c r="W168" s="55"/>
      <c r="X168" s="55"/>
      <c r="Y168" s="56"/>
      <c r="Z168" s="55">
        <v>361680.4</v>
      </c>
      <c r="AA168" s="55">
        <v>540045.5</v>
      </c>
      <c r="AB168" s="55">
        <v>493054.8</v>
      </c>
      <c r="AC168" s="56">
        <v>99.9</v>
      </c>
      <c r="AD168" s="56">
        <f t="shared" si="135"/>
        <v>1326.2</v>
      </c>
      <c r="AE168" s="56">
        <f t="shared" si="136"/>
        <v>1327.1</v>
      </c>
      <c r="AF168" s="56">
        <f t="shared" si="137"/>
        <v>1325.4</v>
      </c>
      <c r="AG168" s="56">
        <f t="shared" si="95"/>
        <v>99.871901137819322</v>
      </c>
      <c r="AH168" s="55">
        <v>1326.2</v>
      </c>
      <c r="AI168" s="55">
        <v>1327.1</v>
      </c>
      <c r="AJ168" s="55">
        <v>1325.4</v>
      </c>
      <c r="AK168" s="56">
        <f t="shared" si="96"/>
        <v>99.871901137819322</v>
      </c>
      <c r="AL168" s="56"/>
      <c r="AM168" s="56"/>
      <c r="AN168" s="56"/>
      <c r="AO168" s="56"/>
      <c r="AP168" s="57"/>
      <c r="AQ168" s="58"/>
      <c r="AR168" s="58"/>
      <c r="AS168" s="56"/>
      <c r="AT168" s="58"/>
      <c r="AU168" s="58"/>
      <c r="AV168" s="58"/>
      <c r="AW168" s="56"/>
      <c r="AX168" s="58"/>
      <c r="AY168" s="58"/>
      <c r="AZ168" s="58"/>
      <c r="BA168" s="56"/>
      <c r="BB168" s="58"/>
      <c r="BC168" s="58"/>
      <c r="BD168" s="58"/>
      <c r="BE168" s="56"/>
      <c r="BF168" s="58"/>
      <c r="BG168" s="58"/>
      <c r="BH168" s="58"/>
      <c r="BI168" s="56"/>
      <c r="BJ168" s="58"/>
      <c r="BK168" s="58"/>
      <c r="BL168" s="58"/>
      <c r="BM168" s="56"/>
      <c r="BN168" s="58"/>
      <c r="BO168" s="58">
        <f t="shared" si="138"/>
        <v>304.3</v>
      </c>
      <c r="BP168" s="58">
        <f t="shared" si="122"/>
        <v>304.3</v>
      </c>
      <c r="BQ168" s="56">
        <f t="shared" si="88"/>
        <v>100</v>
      </c>
      <c r="BR168" s="56"/>
      <c r="BS168" s="56"/>
      <c r="BT168" s="56"/>
      <c r="BU168" s="56"/>
      <c r="BV168" s="42"/>
      <c r="BW168" s="42">
        <v>304.3</v>
      </c>
      <c r="BX168" s="42">
        <v>304.3</v>
      </c>
      <c r="BY168" s="55">
        <f t="shared" si="109"/>
        <v>100</v>
      </c>
      <c r="BZ168" s="59"/>
      <c r="CA168" s="60"/>
      <c r="CB168" s="60"/>
      <c r="CC168" s="56"/>
      <c r="CD168" s="59"/>
      <c r="CE168" s="61"/>
      <c r="CF168" s="60"/>
      <c r="CG168" s="56"/>
      <c r="CH168" s="59"/>
      <c r="CI168" s="61"/>
      <c r="CJ168" s="60"/>
      <c r="CK168" s="56"/>
    </row>
    <row r="169" spans="1:682" ht="15.75" customHeight="1" x14ac:dyDescent="0.25">
      <c r="A169" s="29" t="s">
        <v>154</v>
      </c>
      <c r="B169" s="56">
        <f t="shared" si="132"/>
        <v>320685.60000000003</v>
      </c>
      <c r="C169" s="56">
        <f t="shared" si="133"/>
        <v>305835.5</v>
      </c>
      <c r="D169" s="56">
        <f t="shared" si="134"/>
        <v>246959.1</v>
      </c>
      <c r="E169" s="56">
        <f t="shared" si="87"/>
        <v>80.748997418546892</v>
      </c>
      <c r="F169" s="13"/>
      <c r="G169" s="13"/>
      <c r="H169" s="13"/>
      <c r="I169" s="56"/>
      <c r="J169" s="55"/>
      <c r="K169" s="55"/>
      <c r="L169" s="55"/>
      <c r="M169" s="56"/>
      <c r="N169" s="55"/>
      <c r="O169" s="55"/>
      <c r="P169" s="55"/>
      <c r="Q169" s="56"/>
      <c r="R169" s="56">
        <f t="shared" si="139"/>
        <v>319363.40000000002</v>
      </c>
      <c r="S169" s="56">
        <f t="shared" si="140"/>
        <v>304512.40000000002</v>
      </c>
      <c r="T169" s="56">
        <f t="shared" si="141"/>
        <v>246147.20000000001</v>
      </c>
      <c r="U169" s="56">
        <f t="shared" si="92"/>
        <v>80.833227152654544</v>
      </c>
      <c r="V169" s="56"/>
      <c r="W169" s="55"/>
      <c r="X169" s="55"/>
      <c r="Y169" s="56"/>
      <c r="Z169" s="55">
        <v>319363.40000000002</v>
      </c>
      <c r="AA169" s="55">
        <v>304512.40000000002</v>
      </c>
      <c r="AB169" s="55">
        <v>246147.20000000001</v>
      </c>
      <c r="AC169" s="56">
        <f t="shared" si="93"/>
        <v>80.833227152654544</v>
      </c>
      <c r="AD169" s="56">
        <f t="shared" si="135"/>
        <v>1322.2</v>
      </c>
      <c r="AE169" s="56">
        <f t="shared" si="136"/>
        <v>1323.1</v>
      </c>
      <c r="AF169" s="56">
        <f t="shared" si="137"/>
        <v>811.9</v>
      </c>
      <c r="AG169" s="56">
        <f t="shared" si="95"/>
        <v>61.363464590733884</v>
      </c>
      <c r="AH169" s="55">
        <v>1322.2</v>
      </c>
      <c r="AI169" s="55">
        <v>1323.1</v>
      </c>
      <c r="AJ169" s="55">
        <v>811.9</v>
      </c>
      <c r="AK169" s="56">
        <f t="shared" si="96"/>
        <v>61.363464590733884</v>
      </c>
      <c r="AL169" s="56"/>
      <c r="AM169" s="56"/>
      <c r="AN169" s="56"/>
      <c r="AO169" s="56"/>
      <c r="AP169" s="57"/>
      <c r="AQ169" s="58"/>
      <c r="AR169" s="58"/>
      <c r="AS169" s="56"/>
      <c r="AT169" s="58"/>
      <c r="AU169" s="58"/>
      <c r="AV169" s="58"/>
      <c r="AW169" s="56"/>
      <c r="AX169" s="58"/>
      <c r="AY169" s="58"/>
      <c r="AZ169" s="58"/>
      <c r="BA169" s="56"/>
      <c r="BB169" s="58"/>
      <c r="BC169" s="58"/>
      <c r="BD169" s="58"/>
      <c r="BE169" s="56"/>
      <c r="BF169" s="58"/>
      <c r="BG169" s="58"/>
      <c r="BH169" s="58"/>
      <c r="BI169" s="56"/>
      <c r="BJ169" s="58"/>
      <c r="BK169" s="58"/>
      <c r="BL169" s="58"/>
      <c r="BM169" s="56"/>
      <c r="BN169" s="58"/>
      <c r="BO169" s="58"/>
      <c r="BP169" s="58"/>
      <c r="BQ169" s="56"/>
      <c r="BR169" s="56"/>
      <c r="BS169" s="56"/>
      <c r="BT169" s="56"/>
      <c r="BU169" s="56"/>
      <c r="BV169" s="42"/>
      <c r="BW169" s="42"/>
      <c r="BX169" s="42"/>
      <c r="BY169" s="55"/>
      <c r="BZ169" s="59"/>
      <c r="CA169" s="60"/>
      <c r="CB169" s="60"/>
      <c r="CC169" s="56"/>
      <c r="CD169" s="59"/>
      <c r="CE169" s="61"/>
      <c r="CF169" s="60"/>
      <c r="CG169" s="56"/>
      <c r="CH169" s="59"/>
      <c r="CI169" s="61"/>
      <c r="CJ169" s="60"/>
      <c r="CK169" s="56"/>
    </row>
    <row r="170" spans="1:682" ht="15.75" customHeight="1" x14ac:dyDescent="0.25">
      <c r="A170" s="29" t="s">
        <v>155</v>
      </c>
      <c r="B170" s="56">
        <f t="shared" si="132"/>
        <v>367711.5</v>
      </c>
      <c r="C170" s="56">
        <f t="shared" si="133"/>
        <v>325560.90000000002</v>
      </c>
      <c r="D170" s="56">
        <f t="shared" si="134"/>
        <v>316458.7</v>
      </c>
      <c r="E170" s="56">
        <f t="shared" si="87"/>
        <v>97.204148286848934</v>
      </c>
      <c r="F170" s="75">
        <f>SUM(J170+N170)</f>
        <v>22950.9</v>
      </c>
      <c r="G170" s="75">
        <f>SUM(K170+O170)</f>
        <v>22950.9</v>
      </c>
      <c r="H170" s="75">
        <f>SUM(L170+P170)</f>
        <v>22950.9</v>
      </c>
      <c r="I170" s="56">
        <f>SUM(H170/G170*100)</f>
        <v>100</v>
      </c>
      <c r="J170" s="42"/>
      <c r="K170" s="55"/>
      <c r="L170" s="55"/>
      <c r="M170" s="56"/>
      <c r="N170" s="55">
        <v>22950.9</v>
      </c>
      <c r="O170" s="55">
        <v>22950.9</v>
      </c>
      <c r="P170" s="55">
        <v>22950.9</v>
      </c>
      <c r="Q170" s="56">
        <f>SUM(P170/O170*100)</f>
        <v>100</v>
      </c>
      <c r="R170" s="56">
        <f t="shared" si="139"/>
        <v>344105</v>
      </c>
      <c r="S170" s="56">
        <f t="shared" si="140"/>
        <v>301883.2</v>
      </c>
      <c r="T170" s="56">
        <f t="shared" si="141"/>
        <v>292781</v>
      </c>
      <c r="U170" s="56">
        <f t="shared" si="92"/>
        <v>96.984860369838401</v>
      </c>
      <c r="V170" s="56"/>
      <c r="W170" s="55"/>
      <c r="X170" s="55"/>
      <c r="Y170" s="56"/>
      <c r="Z170" s="55">
        <v>344105</v>
      </c>
      <c r="AA170" s="55">
        <v>301883.2</v>
      </c>
      <c r="AB170" s="55">
        <v>292781</v>
      </c>
      <c r="AC170" s="56">
        <f t="shared" si="93"/>
        <v>96.984860369838401</v>
      </c>
      <c r="AD170" s="56">
        <f t="shared" si="135"/>
        <v>655.6</v>
      </c>
      <c r="AE170" s="56">
        <f t="shared" si="136"/>
        <v>656.1</v>
      </c>
      <c r="AF170" s="56">
        <f t="shared" si="137"/>
        <v>656.1</v>
      </c>
      <c r="AG170" s="56">
        <f t="shared" si="95"/>
        <v>100</v>
      </c>
      <c r="AH170" s="55">
        <v>655.6</v>
      </c>
      <c r="AI170" s="55">
        <v>656.1</v>
      </c>
      <c r="AJ170" s="55">
        <v>656.1</v>
      </c>
      <c r="AK170" s="56">
        <f t="shared" si="96"/>
        <v>100</v>
      </c>
      <c r="AL170" s="56"/>
      <c r="AM170" s="56"/>
      <c r="AN170" s="56"/>
      <c r="AO170" s="56"/>
      <c r="AP170" s="57"/>
      <c r="AQ170" s="58"/>
      <c r="AR170" s="58"/>
      <c r="AS170" s="56"/>
      <c r="AT170" s="58"/>
      <c r="AU170" s="58"/>
      <c r="AV170" s="58"/>
      <c r="AW170" s="56"/>
      <c r="AX170" s="58"/>
      <c r="AY170" s="58"/>
      <c r="AZ170" s="58"/>
      <c r="BA170" s="56"/>
      <c r="BB170" s="58"/>
      <c r="BC170" s="58"/>
      <c r="BD170" s="58"/>
      <c r="BE170" s="56"/>
      <c r="BF170" s="58"/>
      <c r="BG170" s="58"/>
      <c r="BH170" s="58"/>
      <c r="BI170" s="56"/>
      <c r="BJ170" s="58"/>
      <c r="BK170" s="58"/>
      <c r="BL170" s="58"/>
      <c r="BM170" s="56"/>
      <c r="BN170" s="58"/>
      <c r="BO170" s="58">
        <f t="shared" si="138"/>
        <v>70.7</v>
      </c>
      <c r="BP170" s="58">
        <f t="shared" si="122"/>
        <v>70.7</v>
      </c>
      <c r="BQ170" s="56">
        <f t="shared" si="88"/>
        <v>100</v>
      </c>
      <c r="BR170" s="56"/>
      <c r="BS170" s="56"/>
      <c r="BT170" s="56"/>
      <c r="BU170" s="56"/>
      <c r="BV170" s="42"/>
      <c r="BW170" s="42">
        <v>70.7</v>
      </c>
      <c r="BX170" s="42">
        <v>70.7</v>
      </c>
      <c r="BY170" s="55">
        <f t="shared" si="109"/>
        <v>100</v>
      </c>
      <c r="BZ170" s="59"/>
      <c r="CA170" s="60"/>
      <c r="CB170" s="60"/>
      <c r="CC170" s="56"/>
      <c r="CD170" s="59"/>
      <c r="CE170" s="61"/>
      <c r="CF170" s="60"/>
      <c r="CG170" s="56"/>
      <c r="CH170" s="59"/>
      <c r="CI170" s="61"/>
      <c r="CJ170" s="60"/>
      <c r="CK170" s="56"/>
    </row>
    <row r="171" spans="1:682" ht="15.75" customHeight="1" x14ac:dyDescent="0.25">
      <c r="A171" s="29" t="s">
        <v>156</v>
      </c>
      <c r="B171" s="56">
        <f t="shared" si="132"/>
        <v>306018.90000000002</v>
      </c>
      <c r="C171" s="56">
        <f t="shared" si="133"/>
        <v>280658.5</v>
      </c>
      <c r="D171" s="56">
        <f t="shared" si="134"/>
        <v>235216.40000000002</v>
      </c>
      <c r="E171" s="56">
        <f t="shared" si="87"/>
        <v>83.808756905634439</v>
      </c>
      <c r="F171" s="13"/>
      <c r="G171" s="13"/>
      <c r="H171" s="13"/>
      <c r="I171" s="56"/>
      <c r="J171" s="55"/>
      <c r="K171" s="55"/>
      <c r="L171" s="55"/>
      <c r="M171" s="56"/>
      <c r="N171" s="55"/>
      <c r="O171" s="55"/>
      <c r="P171" s="55"/>
      <c r="Q171" s="56"/>
      <c r="R171" s="56">
        <f t="shared" si="139"/>
        <v>305318.2</v>
      </c>
      <c r="S171" s="56">
        <f t="shared" si="140"/>
        <v>279957.3</v>
      </c>
      <c r="T171" s="56">
        <f t="shared" si="141"/>
        <v>234573.7</v>
      </c>
      <c r="U171" s="56">
        <f t="shared" si="92"/>
        <v>83.789099266209533</v>
      </c>
      <c r="V171" s="56"/>
      <c r="W171" s="55"/>
      <c r="X171" s="55"/>
      <c r="Y171" s="56"/>
      <c r="Z171" s="55">
        <v>305318.2</v>
      </c>
      <c r="AA171" s="55">
        <v>279957.3</v>
      </c>
      <c r="AB171" s="55">
        <v>234573.7</v>
      </c>
      <c r="AC171" s="56">
        <f t="shared" si="93"/>
        <v>83.789099266209533</v>
      </c>
      <c r="AD171" s="56">
        <f t="shared" si="135"/>
        <v>700.7</v>
      </c>
      <c r="AE171" s="56">
        <f t="shared" si="136"/>
        <v>701.2</v>
      </c>
      <c r="AF171" s="56">
        <f t="shared" si="137"/>
        <v>642.70000000000005</v>
      </c>
      <c r="AG171" s="56">
        <f t="shared" si="95"/>
        <v>91.657159155733027</v>
      </c>
      <c r="AH171" s="55">
        <v>700.7</v>
      </c>
      <c r="AI171" s="55">
        <v>701.2</v>
      </c>
      <c r="AJ171" s="55">
        <v>642.70000000000005</v>
      </c>
      <c r="AK171" s="56">
        <f t="shared" si="96"/>
        <v>91.657159155733027</v>
      </c>
      <c r="AL171" s="56"/>
      <c r="AM171" s="56"/>
      <c r="AN171" s="56"/>
      <c r="AO171" s="56"/>
      <c r="AP171" s="57"/>
      <c r="AQ171" s="58"/>
      <c r="AR171" s="58"/>
      <c r="AS171" s="56"/>
      <c r="AT171" s="58"/>
      <c r="AU171" s="58"/>
      <c r="AV171" s="58"/>
      <c r="AW171" s="56"/>
      <c r="AX171" s="58"/>
      <c r="AY171" s="58"/>
      <c r="AZ171" s="58"/>
      <c r="BA171" s="56"/>
      <c r="BB171" s="58"/>
      <c r="BC171" s="58"/>
      <c r="BD171" s="58"/>
      <c r="BE171" s="56"/>
      <c r="BF171" s="58"/>
      <c r="BG171" s="58"/>
      <c r="BH171" s="58"/>
      <c r="BI171" s="56"/>
      <c r="BJ171" s="58"/>
      <c r="BK171" s="58"/>
      <c r="BL171" s="58"/>
      <c r="BM171" s="56"/>
      <c r="BN171" s="58"/>
      <c r="BO171" s="58"/>
      <c r="BP171" s="58"/>
      <c r="BQ171" s="56"/>
      <c r="BR171" s="56"/>
      <c r="BS171" s="56"/>
      <c r="BT171" s="56"/>
      <c r="BU171" s="56"/>
      <c r="BV171" s="42"/>
      <c r="BW171" s="42"/>
      <c r="BX171" s="42"/>
      <c r="BY171" s="56"/>
      <c r="BZ171" s="59"/>
      <c r="CA171" s="60"/>
      <c r="CB171" s="60"/>
      <c r="CC171" s="56"/>
      <c r="CD171" s="59"/>
      <c r="CE171" s="61"/>
      <c r="CF171" s="60"/>
      <c r="CG171" s="56"/>
      <c r="CH171" s="59"/>
      <c r="CI171" s="61"/>
      <c r="CJ171" s="60"/>
      <c r="CK171" s="56"/>
    </row>
    <row r="172" spans="1:682" s="82" customFormat="1" ht="40.5" customHeight="1" x14ac:dyDescent="0.25">
      <c r="A172" s="76" t="s">
        <v>164</v>
      </c>
      <c r="B172" s="69">
        <f>R172+AD172+J172+N172+BN172</f>
        <v>719084</v>
      </c>
      <c r="C172" s="69">
        <f>S172+AE172+K172+O172+BO172</f>
        <v>406069.3</v>
      </c>
      <c r="D172" s="69" t="s">
        <v>161</v>
      </c>
      <c r="E172" s="77" t="s">
        <v>161</v>
      </c>
      <c r="F172" s="13">
        <f>SUM(J172+N172)</f>
        <v>377049.1</v>
      </c>
      <c r="G172" s="13">
        <f>SUM(K172+O172)</f>
        <v>374761.6</v>
      </c>
      <c r="H172" s="77" t="s">
        <v>161</v>
      </c>
      <c r="I172" s="77" t="s">
        <v>161</v>
      </c>
      <c r="J172" s="13">
        <v>377049.1</v>
      </c>
      <c r="K172" s="13">
        <v>374761.6</v>
      </c>
      <c r="L172" s="77" t="s">
        <v>161</v>
      </c>
      <c r="M172" s="77" t="s">
        <v>161</v>
      </c>
      <c r="N172" s="68">
        <v>0</v>
      </c>
      <c r="O172" s="68">
        <v>0</v>
      </c>
      <c r="P172" s="77" t="s">
        <v>161</v>
      </c>
      <c r="Q172" s="77" t="s">
        <v>161</v>
      </c>
      <c r="R172" s="69">
        <f t="shared" si="139"/>
        <v>0</v>
      </c>
      <c r="S172" s="69">
        <f t="shared" si="140"/>
        <v>0</v>
      </c>
      <c r="T172" s="69" t="s">
        <v>161</v>
      </c>
      <c r="U172" s="77" t="s">
        <v>161</v>
      </c>
      <c r="V172" s="78">
        <v>0</v>
      </c>
      <c r="W172" s="78">
        <v>0</v>
      </c>
      <c r="X172" s="78">
        <v>0</v>
      </c>
      <c r="Y172" s="77" t="s">
        <v>161</v>
      </c>
      <c r="Z172" s="79">
        <v>0</v>
      </c>
      <c r="AA172" s="79">
        <v>0</v>
      </c>
      <c r="AB172" s="79">
        <v>0</v>
      </c>
      <c r="AC172" s="80" t="s">
        <v>161</v>
      </c>
      <c r="AD172" s="68">
        <f>AH172+AL172</f>
        <v>3154.9</v>
      </c>
      <c r="AE172" s="68">
        <f>AI172+AM172</f>
        <v>1967.6999999999998</v>
      </c>
      <c r="AF172" s="81" t="s">
        <v>161</v>
      </c>
      <c r="AG172" s="77" t="s">
        <v>161</v>
      </c>
      <c r="AH172" s="78">
        <v>0</v>
      </c>
      <c r="AI172" s="78">
        <v>0</v>
      </c>
      <c r="AJ172" s="78">
        <v>0</v>
      </c>
      <c r="AK172" s="77" t="s">
        <v>161</v>
      </c>
      <c r="AL172" s="69">
        <f>AP172+AT172+AX172+BB172+BF172+BJ172</f>
        <v>3154.9</v>
      </c>
      <c r="AM172" s="69">
        <f>SUM(AQ172+AU172+AY172+BC172+BG172+BK172)</f>
        <v>1967.6999999999998</v>
      </c>
      <c r="AN172" s="69" t="s">
        <v>161</v>
      </c>
      <c r="AO172" s="77" t="s">
        <v>161</v>
      </c>
      <c r="AP172" s="13">
        <v>2000</v>
      </c>
      <c r="AQ172" s="13">
        <v>812.8</v>
      </c>
      <c r="AR172" s="77" t="s">
        <v>161</v>
      </c>
      <c r="AS172" s="77" t="s">
        <v>161</v>
      </c>
      <c r="AT172" s="13">
        <v>383.5</v>
      </c>
      <c r="AU172" s="13">
        <v>383.5</v>
      </c>
      <c r="AV172" s="77" t="s">
        <v>161</v>
      </c>
      <c r="AW172" s="77" t="s">
        <v>161</v>
      </c>
      <c r="AX172" s="13">
        <v>771.4</v>
      </c>
      <c r="AY172" s="13">
        <v>771.4</v>
      </c>
      <c r="AZ172" s="77" t="s">
        <v>161</v>
      </c>
      <c r="BA172" s="77" t="s">
        <v>161</v>
      </c>
      <c r="BB172" s="81">
        <v>0</v>
      </c>
      <c r="BC172" s="81">
        <v>0</v>
      </c>
      <c r="BD172" s="77" t="s">
        <v>161</v>
      </c>
      <c r="BE172" s="77" t="s">
        <v>161</v>
      </c>
      <c r="BF172" s="81">
        <v>0</v>
      </c>
      <c r="BG172" s="81">
        <v>0</v>
      </c>
      <c r="BH172" s="77" t="s">
        <v>161</v>
      </c>
      <c r="BI172" s="77" t="s">
        <v>161</v>
      </c>
      <c r="BJ172" s="81">
        <v>0</v>
      </c>
      <c r="BK172" s="81">
        <v>0</v>
      </c>
      <c r="BL172" s="77" t="s">
        <v>161</v>
      </c>
      <c r="BM172" s="77" t="s">
        <v>161</v>
      </c>
      <c r="BN172" s="69">
        <f>CD172+BV172</f>
        <v>338880</v>
      </c>
      <c r="BO172" s="69">
        <f>CE172+BW172</f>
        <v>29340</v>
      </c>
      <c r="BP172" s="77" t="s">
        <v>161</v>
      </c>
      <c r="BQ172" s="77" t="s">
        <v>161</v>
      </c>
      <c r="BR172" s="77">
        <f>CH172+BZ172</f>
        <v>0</v>
      </c>
      <c r="BS172" s="77">
        <f>CI172+CA172</f>
        <v>0</v>
      </c>
      <c r="BT172" s="77" t="s">
        <v>161</v>
      </c>
      <c r="BU172" s="77" t="s">
        <v>161</v>
      </c>
      <c r="BV172" s="13">
        <v>0</v>
      </c>
      <c r="BW172" s="13">
        <v>0</v>
      </c>
      <c r="BX172" s="13" t="s">
        <v>161</v>
      </c>
      <c r="BY172" s="77" t="s">
        <v>161</v>
      </c>
      <c r="BZ172" s="13">
        <v>0</v>
      </c>
      <c r="CA172" s="69">
        <v>0</v>
      </c>
      <c r="CB172" s="13" t="s">
        <v>161</v>
      </c>
      <c r="CC172" s="77" t="s">
        <v>161</v>
      </c>
      <c r="CD172" s="13">
        <v>338880</v>
      </c>
      <c r="CE172" s="70">
        <v>29340</v>
      </c>
      <c r="CF172" s="13" t="s">
        <v>161</v>
      </c>
      <c r="CG172" s="77" t="s">
        <v>161</v>
      </c>
      <c r="CH172" s="13"/>
      <c r="CI172" s="70"/>
      <c r="CJ172" s="13" t="s">
        <v>161</v>
      </c>
      <c r="CK172" s="77" t="s">
        <v>161</v>
      </c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  <c r="EK172" s="2"/>
      <c r="EL172" s="2"/>
      <c r="EM172" s="2"/>
      <c r="EN172" s="2"/>
      <c r="EO172" s="2"/>
      <c r="EP172" s="2"/>
      <c r="EQ172" s="2"/>
      <c r="ER172" s="2"/>
      <c r="ES172" s="2"/>
      <c r="ET172" s="2"/>
      <c r="EU172" s="2"/>
      <c r="EV172" s="2"/>
      <c r="EW172" s="2"/>
      <c r="EX172" s="2"/>
      <c r="EY172" s="2"/>
      <c r="EZ172" s="2"/>
      <c r="FA172" s="2"/>
      <c r="FB172" s="2"/>
      <c r="FC172" s="2"/>
      <c r="FD172" s="2"/>
      <c r="FE172" s="2"/>
      <c r="FF172" s="2"/>
      <c r="FG172" s="2"/>
      <c r="FH172" s="2"/>
      <c r="FI172" s="2"/>
      <c r="FJ172" s="2"/>
      <c r="FK172" s="2"/>
      <c r="FL172" s="2"/>
      <c r="FM172" s="2"/>
      <c r="FN172" s="2"/>
      <c r="FO172" s="2"/>
      <c r="FP172" s="2"/>
      <c r="FQ172" s="2"/>
      <c r="FR172" s="2"/>
      <c r="FS172" s="2"/>
      <c r="FT172" s="2"/>
      <c r="FU172" s="2"/>
      <c r="FV172" s="2"/>
      <c r="FW172" s="2"/>
      <c r="FX172" s="2"/>
      <c r="FY172" s="2"/>
      <c r="FZ172" s="2"/>
      <c r="GA172" s="2"/>
      <c r="GB172" s="2"/>
      <c r="GC172" s="2"/>
      <c r="GD172" s="2"/>
      <c r="GE172" s="2"/>
      <c r="GF172" s="2"/>
      <c r="GG172" s="2"/>
      <c r="GH172" s="2"/>
      <c r="GI172" s="2"/>
      <c r="GJ172" s="2"/>
      <c r="GK172" s="2"/>
      <c r="GL172" s="2"/>
      <c r="GM172" s="2"/>
      <c r="GN172" s="2"/>
      <c r="GO172" s="2"/>
      <c r="GP172" s="2"/>
      <c r="GQ172" s="2"/>
      <c r="GR172" s="2"/>
      <c r="GS172" s="2"/>
      <c r="GT172" s="2"/>
      <c r="GU172" s="2"/>
      <c r="GV172" s="2"/>
      <c r="GW172" s="2"/>
      <c r="GX172" s="2"/>
      <c r="GY172" s="2"/>
      <c r="GZ172" s="2"/>
      <c r="HA172" s="2"/>
      <c r="HB172" s="2"/>
      <c r="HC172" s="2"/>
      <c r="HD172" s="2"/>
      <c r="HE172" s="2"/>
      <c r="HF172" s="2"/>
      <c r="HG172" s="2"/>
      <c r="HH172" s="2"/>
      <c r="HI172" s="2"/>
      <c r="HJ172" s="2"/>
      <c r="HK172" s="2"/>
      <c r="HL172" s="2"/>
      <c r="HM172" s="2"/>
      <c r="HN172" s="2"/>
      <c r="HO172" s="2"/>
      <c r="HP172" s="2"/>
      <c r="HQ172" s="2"/>
      <c r="HR172" s="2"/>
      <c r="HS172" s="2"/>
      <c r="HT172" s="2"/>
      <c r="HU172" s="2"/>
      <c r="HV172" s="2"/>
      <c r="HW172" s="2"/>
      <c r="HX172" s="2"/>
      <c r="HY172" s="2"/>
      <c r="HZ172" s="2"/>
      <c r="IA172" s="2"/>
      <c r="IB172" s="2"/>
      <c r="IC172" s="2"/>
      <c r="ID172" s="2"/>
      <c r="IE172" s="2"/>
      <c r="IF172" s="2"/>
      <c r="IG172" s="2"/>
      <c r="IH172" s="2"/>
      <c r="II172" s="2"/>
      <c r="IJ172" s="2"/>
      <c r="IK172" s="2"/>
      <c r="IL172" s="2"/>
      <c r="IM172" s="2"/>
      <c r="IN172" s="2"/>
      <c r="IO172" s="2"/>
      <c r="IP172" s="2"/>
      <c r="IQ172" s="2"/>
      <c r="IR172" s="2"/>
      <c r="IS172" s="2"/>
      <c r="IT172" s="2"/>
      <c r="IU172" s="2"/>
      <c r="IV172" s="2"/>
      <c r="IW172" s="2"/>
      <c r="IX172" s="2"/>
      <c r="IY172" s="2"/>
      <c r="IZ172" s="2"/>
      <c r="JA172" s="2"/>
      <c r="JB172" s="2"/>
      <c r="JC172" s="2"/>
      <c r="JD172" s="2"/>
      <c r="JE172" s="2"/>
      <c r="JF172" s="2"/>
      <c r="JG172" s="2"/>
      <c r="JH172" s="2"/>
      <c r="JI172" s="2"/>
      <c r="JJ172" s="2"/>
      <c r="JK172" s="2"/>
      <c r="JL172" s="2"/>
      <c r="JM172" s="2"/>
      <c r="JN172" s="2"/>
      <c r="JO172" s="2"/>
      <c r="JP172" s="2"/>
      <c r="JQ172" s="2"/>
      <c r="JR172" s="2"/>
      <c r="JS172" s="2"/>
      <c r="JT172" s="2"/>
      <c r="JU172" s="2"/>
      <c r="JV172" s="2"/>
      <c r="JW172" s="2"/>
      <c r="JX172" s="2"/>
      <c r="JY172" s="2"/>
      <c r="JZ172" s="2"/>
      <c r="KA172" s="2"/>
      <c r="KB172" s="2"/>
      <c r="KC172" s="2"/>
      <c r="KD172" s="2"/>
      <c r="KE172" s="2"/>
      <c r="KF172" s="2"/>
      <c r="KG172" s="2"/>
      <c r="KH172" s="2"/>
      <c r="KI172" s="2"/>
      <c r="KJ172" s="2"/>
      <c r="KK172" s="2"/>
      <c r="KL172" s="2"/>
      <c r="KM172" s="2"/>
      <c r="KN172" s="2"/>
      <c r="KO172" s="2"/>
      <c r="KP172" s="2"/>
      <c r="KQ172" s="2"/>
      <c r="KR172" s="2"/>
      <c r="KS172" s="2"/>
      <c r="KT172" s="2"/>
      <c r="KU172" s="2"/>
      <c r="KV172" s="2"/>
      <c r="KW172" s="2"/>
      <c r="KX172" s="2"/>
      <c r="KY172" s="2"/>
      <c r="KZ172" s="2"/>
      <c r="LA172" s="2"/>
      <c r="LB172" s="2"/>
      <c r="LC172" s="2"/>
      <c r="LD172" s="2"/>
      <c r="LE172" s="2"/>
      <c r="LF172" s="2"/>
      <c r="LG172" s="2"/>
      <c r="LH172" s="2"/>
      <c r="LI172" s="2"/>
      <c r="LJ172" s="2"/>
      <c r="LK172" s="2"/>
      <c r="LL172" s="2"/>
      <c r="LM172" s="2"/>
      <c r="LN172" s="2"/>
      <c r="LO172" s="2"/>
      <c r="LP172" s="2"/>
      <c r="LQ172" s="2"/>
      <c r="LR172" s="2"/>
      <c r="LS172" s="2"/>
      <c r="LT172" s="2"/>
      <c r="LU172" s="2"/>
      <c r="LV172" s="2"/>
      <c r="LW172" s="2"/>
      <c r="LX172" s="2"/>
      <c r="LY172" s="2"/>
      <c r="LZ172" s="2"/>
      <c r="MA172" s="2"/>
      <c r="MB172" s="2"/>
      <c r="MC172" s="2"/>
      <c r="MD172" s="2"/>
      <c r="ME172" s="2"/>
      <c r="MF172" s="2"/>
      <c r="MG172" s="2"/>
      <c r="MH172" s="2"/>
      <c r="MI172" s="2"/>
      <c r="MJ172" s="2"/>
      <c r="MK172" s="2"/>
      <c r="ML172" s="2"/>
      <c r="MM172" s="2"/>
      <c r="MN172" s="2"/>
      <c r="MO172" s="2"/>
      <c r="MP172" s="2"/>
      <c r="MQ172" s="2"/>
      <c r="MR172" s="2"/>
      <c r="MS172" s="2"/>
      <c r="MT172" s="2"/>
      <c r="MU172" s="2"/>
      <c r="MV172" s="2"/>
      <c r="MW172" s="2"/>
      <c r="MX172" s="2"/>
      <c r="MY172" s="2"/>
      <c r="MZ172" s="2"/>
      <c r="NA172" s="2"/>
      <c r="NB172" s="2"/>
      <c r="NC172" s="2"/>
      <c r="ND172" s="2"/>
      <c r="NE172" s="2"/>
      <c r="NF172" s="2"/>
      <c r="NG172" s="2"/>
      <c r="NH172" s="2"/>
      <c r="NI172" s="2"/>
      <c r="NJ172" s="2"/>
      <c r="NK172" s="2"/>
      <c r="NL172" s="2"/>
      <c r="NM172" s="2"/>
      <c r="NN172" s="2"/>
      <c r="NO172" s="2"/>
      <c r="NP172" s="2"/>
      <c r="NQ172" s="2"/>
      <c r="NR172" s="2"/>
      <c r="NS172" s="2"/>
      <c r="NT172" s="2"/>
      <c r="NU172" s="2"/>
      <c r="NV172" s="2"/>
      <c r="NW172" s="2"/>
      <c r="NX172" s="2"/>
      <c r="NY172" s="2"/>
      <c r="NZ172" s="2"/>
      <c r="OA172" s="2"/>
      <c r="OB172" s="2"/>
      <c r="OC172" s="2"/>
      <c r="OD172" s="2"/>
      <c r="OE172" s="2"/>
      <c r="OF172" s="2"/>
      <c r="OG172" s="2"/>
      <c r="OH172" s="2"/>
      <c r="OI172" s="2"/>
      <c r="OJ172" s="2"/>
      <c r="OK172" s="2"/>
      <c r="OL172" s="2"/>
      <c r="OM172" s="2"/>
      <c r="ON172" s="2"/>
      <c r="OO172" s="2"/>
      <c r="OP172" s="2"/>
      <c r="OQ172" s="2"/>
      <c r="OR172" s="2"/>
      <c r="OS172" s="2"/>
      <c r="OT172" s="2"/>
      <c r="OU172" s="2"/>
      <c r="OV172" s="2"/>
      <c r="OW172" s="2"/>
      <c r="OX172" s="2"/>
      <c r="OY172" s="2"/>
      <c r="OZ172" s="2"/>
      <c r="PA172" s="2"/>
      <c r="PB172" s="2"/>
      <c r="PC172" s="2"/>
      <c r="PD172" s="2"/>
      <c r="PE172" s="2"/>
      <c r="PF172" s="2"/>
      <c r="PG172" s="2"/>
      <c r="PH172" s="2"/>
      <c r="PI172" s="2"/>
      <c r="PJ172" s="2"/>
      <c r="PK172" s="2"/>
      <c r="PL172" s="2"/>
      <c r="PM172" s="2"/>
      <c r="PN172" s="2"/>
      <c r="PO172" s="2"/>
      <c r="PP172" s="2"/>
      <c r="PQ172" s="2"/>
      <c r="PR172" s="2"/>
      <c r="PS172" s="2"/>
      <c r="PT172" s="2"/>
      <c r="PU172" s="2"/>
      <c r="PV172" s="2"/>
      <c r="PW172" s="2"/>
      <c r="PX172" s="2"/>
      <c r="PY172" s="2"/>
      <c r="PZ172" s="2"/>
      <c r="QA172" s="2"/>
      <c r="QB172" s="2"/>
      <c r="QC172" s="2"/>
      <c r="QD172" s="2"/>
      <c r="QE172" s="2"/>
      <c r="QF172" s="2"/>
      <c r="QG172" s="2"/>
      <c r="QH172" s="2"/>
      <c r="QI172" s="2"/>
      <c r="QJ172" s="2"/>
      <c r="QK172" s="2"/>
      <c r="QL172" s="2"/>
      <c r="QM172" s="2"/>
      <c r="QN172" s="2"/>
      <c r="QO172" s="2"/>
      <c r="QP172" s="2"/>
      <c r="QQ172" s="2"/>
      <c r="QR172" s="2"/>
      <c r="QS172" s="2"/>
      <c r="QT172" s="2"/>
      <c r="QU172" s="2"/>
      <c r="QV172" s="2"/>
      <c r="QW172" s="2"/>
      <c r="QX172" s="2"/>
      <c r="QY172" s="2"/>
      <c r="QZ172" s="2"/>
      <c r="RA172" s="2"/>
      <c r="RB172" s="2"/>
      <c r="RC172" s="2"/>
      <c r="RD172" s="2"/>
      <c r="RE172" s="2"/>
      <c r="RF172" s="2"/>
      <c r="RG172" s="2"/>
      <c r="RH172" s="2"/>
      <c r="RI172" s="2"/>
      <c r="RJ172" s="2"/>
      <c r="RK172" s="2"/>
      <c r="RL172" s="2"/>
      <c r="RM172" s="2"/>
      <c r="RN172" s="2"/>
      <c r="RO172" s="2"/>
      <c r="RP172" s="2"/>
      <c r="RQ172" s="2"/>
      <c r="RR172" s="2"/>
      <c r="RS172" s="2"/>
      <c r="RT172" s="2"/>
      <c r="RU172" s="2"/>
      <c r="RV172" s="2"/>
      <c r="RW172" s="2"/>
      <c r="RX172" s="2"/>
      <c r="RY172" s="2"/>
      <c r="RZ172" s="2"/>
      <c r="SA172" s="2"/>
      <c r="SB172" s="2"/>
      <c r="SC172" s="2"/>
      <c r="SD172" s="2"/>
      <c r="SE172" s="2"/>
      <c r="SF172" s="2"/>
      <c r="SG172" s="2"/>
      <c r="SH172" s="2"/>
      <c r="SI172" s="2"/>
      <c r="SJ172" s="2"/>
      <c r="SK172" s="2"/>
      <c r="SL172" s="2"/>
      <c r="SM172" s="2"/>
      <c r="SN172" s="2"/>
      <c r="SO172" s="2"/>
      <c r="SP172" s="2"/>
      <c r="SQ172" s="2"/>
      <c r="SR172" s="2"/>
      <c r="SS172" s="2"/>
      <c r="ST172" s="2"/>
      <c r="SU172" s="2"/>
      <c r="SV172" s="2"/>
      <c r="SW172" s="2"/>
      <c r="SX172" s="2"/>
      <c r="SY172" s="2"/>
      <c r="SZ172" s="2"/>
      <c r="TA172" s="2"/>
      <c r="TB172" s="2"/>
      <c r="TC172" s="2"/>
      <c r="TD172" s="2"/>
      <c r="TE172" s="2"/>
      <c r="TF172" s="2"/>
      <c r="TG172" s="2"/>
      <c r="TH172" s="2"/>
      <c r="TI172" s="2"/>
      <c r="TJ172" s="2"/>
      <c r="TK172" s="2"/>
      <c r="TL172" s="2"/>
      <c r="TM172" s="2"/>
      <c r="TN172" s="2"/>
      <c r="TO172" s="2"/>
      <c r="TP172" s="2"/>
      <c r="TQ172" s="2"/>
      <c r="TR172" s="2"/>
      <c r="TS172" s="2"/>
      <c r="TT172" s="2"/>
      <c r="TU172" s="2"/>
      <c r="TV172" s="2"/>
      <c r="TW172" s="2"/>
      <c r="TX172" s="2"/>
      <c r="TY172" s="2"/>
      <c r="TZ172" s="2"/>
      <c r="UA172" s="2"/>
      <c r="UB172" s="2"/>
      <c r="UC172" s="2"/>
      <c r="UD172" s="2"/>
      <c r="UE172" s="2"/>
      <c r="UF172" s="2"/>
      <c r="UG172" s="2"/>
      <c r="UH172" s="2"/>
      <c r="UI172" s="2"/>
      <c r="UJ172" s="2"/>
      <c r="UK172" s="2"/>
      <c r="UL172" s="2"/>
      <c r="UM172" s="2"/>
      <c r="UN172" s="2"/>
      <c r="UO172" s="2"/>
      <c r="UP172" s="2"/>
      <c r="UQ172" s="2"/>
      <c r="UR172" s="2"/>
      <c r="US172" s="2"/>
      <c r="UT172" s="2"/>
      <c r="UU172" s="2"/>
      <c r="UV172" s="2"/>
      <c r="UW172" s="2"/>
      <c r="UX172" s="2"/>
      <c r="UY172" s="2"/>
      <c r="UZ172" s="2"/>
      <c r="VA172" s="2"/>
      <c r="VB172" s="2"/>
      <c r="VC172" s="2"/>
      <c r="VD172" s="2"/>
      <c r="VE172" s="2"/>
      <c r="VF172" s="2"/>
      <c r="VG172" s="2"/>
      <c r="VH172" s="2"/>
      <c r="VI172" s="2"/>
      <c r="VJ172" s="2"/>
      <c r="VK172" s="2"/>
      <c r="VL172" s="2"/>
      <c r="VM172" s="2"/>
      <c r="VN172" s="2"/>
      <c r="VO172" s="2"/>
      <c r="VP172" s="2"/>
      <c r="VQ172" s="2"/>
      <c r="VR172" s="2"/>
      <c r="VS172" s="2"/>
      <c r="VT172" s="2"/>
      <c r="VU172" s="2"/>
      <c r="VV172" s="2"/>
      <c r="VW172" s="2"/>
      <c r="VX172" s="2"/>
      <c r="VY172" s="2"/>
      <c r="VZ172" s="2"/>
      <c r="WA172" s="2"/>
      <c r="WB172" s="2"/>
      <c r="WC172" s="2"/>
      <c r="WD172" s="2"/>
      <c r="WE172" s="2"/>
      <c r="WF172" s="2"/>
      <c r="WG172" s="2"/>
      <c r="WH172" s="2"/>
      <c r="WI172" s="2"/>
      <c r="WJ172" s="2"/>
      <c r="WK172" s="2"/>
      <c r="WL172" s="2"/>
      <c r="WM172" s="2"/>
      <c r="WN172" s="2"/>
      <c r="WO172" s="2"/>
      <c r="WP172" s="2"/>
      <c r="WQ172" s="2"/>
      <c r="WR172" s="2"/>
      <c r="WS172" s="2"/>
      <c r="WT172" s="2"/>
      <c r="WU172" s="2"/>
      <c r="WV172" s="2"/>
      <c r="WW172" s="2"/>
      <c r="WX172" s="2"/>
      <c r="WY172" s="2"/>
      <c r="WZ172" s="2"/>
      <c r="XA172" s="2"/>
      <c r="XB172" s="2"/>
      <c r="XC172" s="2"/>
      <c r="XD172" s="2"/>
      <c r="XE172" s="2"/>
      <c r="XF172" s="2"/>
      <c r="XG172" s="2"/>
      <c r="XH172" s="2"/>
      <c r="XI172" s="2"/>
      <c r="XJ172" s="2"/>
      <c r="XK172" s="2"/>
      <c r="XL172" s="2"/>
      <c r="XM172" s="2"/>
      <c r="XN172" s="2"/>
      <c r="XO172" s="2"/>
      <c r="XP172" s="2"/>
      <c r="XQ172" s="2"/>
      <c r="XR172" s="2"/>
      <c r="XS172" s="2"/>
      <c r="XT172" s="2"/>
      <c r="XU172" s="2"/>
      <c r="XV172" s="2"/>
      <c r="XW172" s="2"/>
      <c r="XX172" s="2"/>
      <c r="XY172" s="2"/>
      <c r="XZ172" s="2"/>
      <c r="YA172" s="2"/>
      <c r="YB172" s="2"/>
      <c r="YC172" s="2"/>
      <c r="YD172" s="2"/>
      <c r="YE172" s="2"/>
      <c r="YF172" s="2"/>
      <c r="YG172" s="2"/>
      <c r="YH172" s="2"/>
      <c r="YI172" s="2"/>
      <c r="YJ172" s="2"/>
      <c r="YK172" s="2"/>
      <c r="YL172" s="2"/>
      <c r="YM172" s="2"/>
      <c r="YN172" s="2"/>
      <c r="YO172" s="2"/>
      <c r="YP172" s="2"/>
      <c r="YQ172" s="2"/>
      <c r="YR172" s="2"/>
      <c r="YS172" s="2"/>
      <c r="YT172" s="2"/>
      <c r="YU172" s="2"/>
      <c r="YV172" s="2"/>
      <c r="YW172" s="2"/>
      <c r="YX172" s="2"/>
      <c r="YY172" s="2"/>
      <c r="YZ172" s="2"/>
      <c r="ZA172" s="2"/>
      <c r="ZB172" s="2"/>
      <c r="ZC172" s="2"/>
      <c r="ZD172" s="2"/>
      <c r="ZE172" s="2"/>
      <c r="ZF172" s="2"/>
    </row>
    <row r="173" spans="1:682" ht="117" customHeight="1" x14ac:dyDescent="0.25">
      <c r="A173" s="31" t="s">
        <v>186</v>
      </c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42"/>
      <c r="T173" s="42"/>
      <c r="U173" s="42"/>
      <c r="V173" s="30"/>
      <c r="W173" s="23" t="s">
        <v>220</v>
      </c>
      <c r="X173" s="28"/>
      <c r="Y173" s="28"/>
      <c r="Z173" s="27" t="s">
        <v>183</v>
      </c>
      <c r="AA173" s="23" t="s">
        <v>221</v>
      </c>
      <c r="AB173" s="28"/>
      <c r="AC173" s="28"/>
      <c r="AD173" s="30"/>
      <c r="AE173" s="30"/>
      <c r="AF173" s="30"/>
      <c r="AG173" s="30"/>
      <c r="AH173" s="30"/>
      <c r="AI173" s="23" t="s">
        <v>222</v>
      </c>
      <c r="AJ173" s="30"/>
      <c r="AK173" s="30"/>
      <c r="AL173" s="30"/>
      <c r="AM173" s="30"/>
      <c r="AN173" s="30"/>
      <c r="AO173" s="30"/>
      <c r="AP173" s="30"/>
      <c r="AQ173" s="23" t="s">
        <v>228</v>
      </c>
      <c r="AR173" s="30"/>
      <c r="AS173" s="30"/>
      <c r="AT173" s="30"/>
      <c r="AU173" s="30"/>
      <c r="AV173" s="30"/>
      <c r="AW173" s="30"/>
      <c r="AX173" s="30"/>
      <c r="AY173" s="30"/>
      <c r="AZ173" s="30"/>
      <c r="BA173" s="30"/>
      <c r="BB173" s="30"/>
      <c r="BC173" s="23" t="s">
        <v>223</v>
      </c>
      <c r="BD173" s="30"/>
      <c r="BE173" s="30"/>
      <c r="BF173" s="30"/>
      <c r="BG173" s="23" t="s">
        <v>223</v>
      </c>
      <c r="BH173" s="30"/>
      <c r="BI173" s="30"/>
      <c r="BJ173" s="30"/>
      <c r="BK173" s="23" t="s">
        <v>223</v>
      </c>
      <c r="BL173" s="30"/>
      <c r="BM173" s="30"/>
      <c r="BN173" s="30"/>
      <c r="BO173" s="30"/>
      <c r="BP173" s="30"/>
      <c r="BQ173" s="30"/>
      <c r="BR173" s="30"/>
      <c r="BS173" s="23" t="s">
        <v>218</v>
      </c>
      <c r="BT173" s="30"/>
      <c r="BU173" s="30"/>
      <c r="BV173" s="30"/>
      <c r="BW173" s="23" t="s">
        <v>224</v>
      </c>
      <c r="BX173" s="29"/>
      <c r="BY173" s="29"/>
      <c r="BZ173" s="30"/>
      <c r="CA173" s="23" t="s">
        <v>225</v>
      </c>
      <c r="CB173" s="29"/>
      <c r="CC173" s="29"/>
      <c r="CD173" s="30"/>
      <c r="CE173" s="83" t="s">
        <v>209</v>
      </c>
      <c r="CF173" s="29"/>
      <c r="CG173" s="29"/>
      <c r="CH173" s="30"/>
      <c r="CI173" s="83" t="s">
        <v>226</v>
      </c>
      <c r="CJ173" s="29"/>
      <c r="CK173" s="29"/>
    </row>
    <row r="174" spans="1:682" ht="15" customHeight="1" x14ac:dyDescent="0.25">
      <c r="C174" s="7"/>
      <c r="D174" s="7"/>
      <c r="E174" s="7"/>
      <c r="F174" s="7"/>
      <c r="G174" s="7"/>
      <c r="H174" s="7"/>
      <c r="I174" s="7"/>
      <c r="K174" s="7"/>
      <c r="M174" s="7"/>
      <c r="Q174" s="7"/>
      <c r="U174" s="7"/>
      <c r="Y174" s="7"/>
      <c r="AC174" s="7"/>
      <c r="AG174" s="7"/>
      <c r="AK174" s="7"/>
      <c r="AO174" s="7"/>
      <c r="AS174" s="7"/>
      <c r="AT174" s="7"/>
      <c r="AU174" s="7"/>
      <c r="AW174" s="7"/>
      <c r="AY174" s="7"/>
      <c r="BA174" s="7"/>
      <c r="BE174" s="7"/>
      <c r="BI174" s="7"/>
      <c r="BM174" s="7"/>
      <c r="BQ174" s="7"/>
      <c r="BR174" s="7"/>
      <c r="BS174" s="7"/>
      <c r="BT174" s="7"/>
      <c r="BU174" s="7"/>
      <c r="BY174" s="7"/>
      <c r="CA174" s="7"/>
      <c r="CC174" s="7"/>
      <c r="CE174" s="7"/>
      <c r="CG174" s="7"/>
      <c r="CI174" s="7"/>
      <c r="CK174" s="7"/>
    </row>
    <row r="175" spans="1:682" ht="15" customHeight="1" x14ac:dyDescent="0.25">
      <c r="C175" s="7"/>
      <c r="D175" s="7"/>
      <c r="E175" s="7"/>
      <c r="F175" s="7"/>
      <c r="G175" s="7"/>
      <c r="H175" s="7"/>
      <c r="I175" s="7"/>
      <c r="M175" s="7"/>
      <c r="Q175" s="7"/>
      <c r="S175" s="7"/>
      <c r="U175" s="7"/>
      <c r="Y175" s="7"/>
      <c r="AC175" s="7"/>
      <c r="AG175" s="7"/>
      <c r="AK175" s="7"/>
      <c r="AN175" s="7"/>
      <c r="AO175" s="7"/>
      <c r="AQ175" s="7"/>
      <c r="AS175" s="7"/>
      <c r="AW175" s="7"/>
      <c r="BA175" s="7"/>
      <c r="BE175" s="7"/>
      <c r="BI175" s="7"/>
      <c r="BM175" s="7"/>
      <c r="BQ175" s="7"/>
      <c r="BR175" s="7"/>
      <c r="BS175" s="7"/>
      <c r="BT175" s="7"/>
      <c r="BU175" s="7"/>
      <c r="BY175" s="7"/>
      <c r="CC175" s="7"/>
      <c r="CG175" s="7"/>
      <c r="CK175" s="7"/>
    </row>
    <row r="177" spans="3:89" ht="15" customHeight="1" x14ac:dyDescent="0.25">
      <c r="D177" s="7"/>
      <c r="E177" s="7"/>
      <c r="F177" s="7"/>
      <c r="G177" s="7"/>
      <c r="H177" s="7"/>
      <c r="I177" s="7"/>
      <c r="M177" s="7"/>
      <c r="Q177" s="7"/>
      <c r="U177" s="7"/>
      <c r="Y177" s="7"/>
      <c r="AC177" s="7"/>
      <c r="AG177" s="7"/>
      <c r="AK177" s="7"/>
      <c r="AO177" s="7"/>
      <c r="AS177" s="7"/>
      <c r="AW177" s="7"/>
      <c r="BA177" s="7"/>
      <c r="BE177" s="7"/>
      <c r="BI177" s="7"/>
      <c r="BM177" s="7"/>
      <c r="BQ177" s="7"/>
      <c r="BR177" s="7"/>
      <c r="BS177" s="7"/>
      <c r="BT177" s="7"/>
      <c r="BU177" s="7"/>
      <c r="BY177" s="7"/>
      <c r="CC177" s="7"/>
      <c r="CG177" s="7"/>
      <c r="CK177" s="7"/>
    </row>
    <row r="178" spans="3:89" ht="15" customHeight="1" x14ac:dyDescent="0.25">
      <c r="C178" s="7"/>
      <c r="D178" s="7"/>
      <c r="E178" s="7"/>
      <c r="F178" s="7"/>
      <c r="G178" s="7"/>
      <c r="H178" s="7"/>
      <c r="I178" s="7"/>
      <c r="M178" s="7"/>
      <c r="Q178" s="7"/>
      <c r="S178" s="7"/>
      <c r="T178" s="7"/>
      <c r="U178" s="7"/>
      <c r="Y178" s="7"/>
      <c r="AC178" s="7"/>
      <c r="AE178" s="7"/>
      <c r="AG178" s="7"/>
      <c r="AK178" s="7"/>
      <c r="AO178" s="7"/>
      <c r="AS178" s="7"/>
      <c r="AW178" s="7"/>
      <c r="BA178" s="7"/>
      <c r="BE178" s="7"/>
      <c r="BI178" s="7"/>
      <c r="BM178" s="7"/>
      <c r="BQ178" s="7"/>
      <c r="BR178" s="7"/>
      <c r="BS178" s="7"/>
      <c r="BT178" s="7"/>
      <c r="BU178" s="7"/>
      <c r="BY178" s="7"/>
      <c r="CC178" s="7"/>
      <c r="CG178" s="7"/>
      <c r="CK178" s="7"/>
    </row>
    <row r="180" spans="3:89" ht="15" customHeight="1" x14ac:dyDescent="0.25">
      <c r="AE180" s="7"/>
    </row>
    <row r="183" spans="3:89" ht="15" customHeight="1" x14ac:dyDescent="0.25">
      <c r="AE183" s="7"/>
    </row>
  </sheetData>
  <mergeCells count="29">
    <mergeCell ref="CI2:CJ2"/>
    <mergeCell ref="CH4:CK5"/>
    <mergeCell ref="B1:Q1"/>
    <mergeCell ref="CA2:CB2"/>
    <mergeCell ref="BZ4:CC5"/>
    <mergeCell ref="CE2:CF2"/>
    <mergeCell ref="AH4:AK5"/>
    <mergeCell ref="CD4:CG5"/>
    <mergeCell ref="BJ5:BM5"/>
    <mergeCell ref="BF5:BI5"/>
    <mergeCell ref="BB5:BE5"/>
    <mergeCell ref="BB4:BM4"/>
    <mergeCell ref="AL4:AO5"/>
    <mergeCell ref="AP4:AS5"/>
    <mergeCell ref="P2:Q2"/>
    <mergeCell ref="BV4:BY5"/>
    <mergeCell ref="BR4:BU5"/>
    <mergeCell ref="BN4:BQ5"/>
    <mergeCell ref="AX4:BA5"/>
    <mergeCell ref="A4:A6"/>
    <mergeCell ref="B4:E5"/>
    <mergeCell ref="F4:I5"/>
    <mergeCell ref="J4:M5"/>
    <mergeCell ref="N4:Q5"/>
    <mergeCell ref="R4:U5"/>
    <mergeCell ref="V4:Y5"/>
    <mergeCell ref="Z4:AC5"/>
    <mergeCell ref="AT4:AW5"/>
    <mergeCell ref="AD4:AG5"/>
  </mergeCells>
  <pageMargins left="0.59055118110236227" right="0.19685039370078741" top="0.19685039370078741" bottom="0.19685039370078741" header="0.11811023622047245" footer="0.11811023622047245"/>
  <pageSetup paperSize="8" scale="66" firstPageNumber="0" fitToWidth="15" fitToHeight="4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2025-05-16T07:11:50Z</cp:lastPrinted>
  <dcterms:created xsi:type="dcterms:W3CDTF">2017-06-27T12:22:20Z</dcterms:created>
  <dcterms:modified xsi:type="dcterms:W3CDTF">2025-05-16T11:30:34Z</dcterms:modified>
</cp:coreProperties>
</file>